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F:\Documents\2026\Bases de datos\remesas interactivo\"/>
    </mc:Choice>
  </mc:AlternateContent>
  <xr:revisionPtr revIDLastSave="0" documentId="13_ncr:1_{41D9DF58-AE78-42F2-A7A7-4259074D888B}" xr6:coauthVersionLast="47" xr6:coauthVersionMax="47" xr10:uidLastSave="{00000000-0000-0000-0000-000000000000}"/>
  <workbookProtection workbookAlgorithmName="SHA-512" workbookHashValue="6J14MzDNLtZc3jjheehkPVAX2MzhPEWsbvWU1oakVeoMZJLscuQSubgKmjYaTyBlpTPMxNNQtBtdrHlob5UaYg==" workbookSaltValue="5prENuT+SCEWX6wVdfQBzA==" workbookSpinCount="100000" lockStructure="1"/>
  <bookViews>
    <workbookView showHorizontalScroll="0" showVerticalScroll="0" xWindow="-120" yWindow="-120" windowWidth="38640" windowHeight="21240" firstSheet="2" activeTab="2" xr2:uid="{2B1910FF-0857-46E1-8F5A-583539ECC520}"/>
  </bookViews>
  <sheets>
    <sheet name="catalogos" sheetId="4" state="hidden" r:id="rId1"/>
    <sheet name="proceso" sheetId="5" state="hidden" r:id="rId2"/>
    <sheet name="remesas entidades" sheetId="3" r:id="rId3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3" l="1"/>
  <c r="R2" i="3"/>
  <c r="J4" i="3"/>
  <c r="P40" i="5"/>
  <c r="B3" i="5"/>
  <c r="N4" i="5" s="1"/>
  <c r="O40" i="5"/>
  <c r="N40" i="5"/>
  <c r="M40" i="5"/>
  <c r="L40" i="5"/>
  <c r="K40" i="5"/>
  <c r="J40" i="5"/>
  <c r="I40" i="5"/>
  <c r="H40" i="5"/>
  <c r="G40" i="5"/>
  <c r="F40" i="5"/>
  <c r="E40" i="5"/>
  <c r="D40" i="5"/>
  <c r="I3" i="5" l="1"/>
  <c r="L3" i="5"/>
  <c r="I4" i="5"/>
  <c r="K4" i="5"/>
  <c r="N3" i="5"/>
  <c r="O4" i="5"/>
  <c r="D3" i="5"/>
  <c r="P3" i="5"/>
  <c r="P4" i="5"/>
  <c r="E3" i="5"/>
  <c r="D4" i="5"/>
  <c r="F3" i="5"/>
  <c r="G4" i="5"/>
  <c r="H3" i="5"/>
  <c r="H4" i="5"/>
  <c r="M3" i="5"/>
  <c r="L4" i="5"/>
  <c r="G3" i="5"/>
  <c r="O3" i="5"/>
  <c r="J4" i="5"/>
  <c r="J3" i="5"/>
  <c r="E4" i="5"/>
  <c r="M4" i="5"/>
  <c r="K3" i="5"/>
  <c r="F4" i="5"/>
</calcChain>
</file>

<file path=xl/sharedStrings.xml><?xml version="1.0" encoding="utf-8"?>
<sst xmlns="http://schemas.openxmlformats.org/spreadsheetml/2006/main" count="211" uniqueCount="60">
  <si>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</si>
  <si>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</si>
  <si>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</si>
  <si>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</si>
  <si>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</si>
  <si>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</si>
  <si>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</si>
  <si>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</si>
  <si>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Ciudad de México</t>
  </si>
  <si>
    <t>Durango</t>
  </si>
  <si>
    <t>México</t>
  </si>
  <si>
    <t>Guanajuato</t>
  </si>
  <si>
    <t>Guerrero</t>
  </si>
  <si>
    <t>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</si>
  <si>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</si>
  <si>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</si>
  <si>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</si>
  <si>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</si>
  <si>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</si>
  <si>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</si>
  <si>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</si>
  <si>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</si>
  <si>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</si>
  <si>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</si>
  <si>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</si>
  <si>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</si>
  <si>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</si>
  <si>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</si>
  <si>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</si>
  <si>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</si>
  <si>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</si>
  <si>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</si>
  <si>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reg_mig</t>
  </si>
  <si>
    <t>giim_ent</t>
  </si>
  <si>
    <t>Alto</t>
  </si>
  <si>
    <t>Medio</t>
  </si>
  <si>
    <t>Muy bajo</t>
  </si>
  <si>
    <t>Bajo</t>
  </si>
  <si>
    <t>Muy alto</t>
  </si>
  <si>
    <t>Centro</t>
  </si>
  <si>
    <t>Sur-Sureste</t>
  </si>
  <si>
    <t>Tradicional</t>
  </si>
  <si>
    <t>Norte</t>
  </si>
  <si>
    <t>Entidad</t>
  </si>
  <si>
    <t>Nacional</t>
  </si>
  <si>
    <t xml:space="preserve">Región Migratoria </t>
  </si>
  <si>
    <t>Grado de Intensidad Migratoria</t>
  </si>
  <si>
    <t>reg_conapo</t>
  </si>
  <si>
    <t>Depedencia</t>
  </si>
  <si>
    <t>Remesas</t>
  </si>
  <si>
    <t>Sur</t>
  </si>
  <si>
    <t>Centro Occidente</t>
  </si>
  <si>
    <t>Centro Norte</t>
  </si>
  <si>
    <t>Centro Oriente</t>
  </si>
  <si>
    <t>Noroeste</t>
  </si>
  <si>
    <t>Sureste</t>
  </si>
  <si>
    <t>Subcomisión regional</t>
  </si>
  <si>
    <t>Dependencia</t>
  </si>
  <si>
    <t xml:space="preserve"> </t>
  </si>
  <si>
    <t>Seleccione una 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</si>
</sst>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##\ ###\ ###"/>
  </numFmts>
  <fonts count="13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Arial"/>
      <family val="2"/>
    </font>
    <font>
      <sz val="10"/>
      <name val="Noto Sans"/>
      <family val="2"/>
    </font>
    <font>
      <sz val="11"/>
      <color theme="1"/>
      <name val="Noto Sans"/>
      <family val="2"/>
    </font>
    <font>
      <sz val="11"/>
      <color theme="0"/>
      <name val="Noto Sans"/>
      <family val="2"/>
    </font>
    <font>
      <b/>
      <sz val="14"/>
      <color theme="0"/>
      <name val="Noto Sans"/>
      <family val="2"/>
    </font>
    <font>
      <b/>
      <sz val="14"/>
      <color rgb="FF1D5D4D"/>
      <name val="Noto Sans"/>
      <family val="2"/>
    </font>
    <font>
      <sz val="14"/>
      <color theme="0"/>
      <name val="Noto Sans"/>
      <family val="2"/>
    </font>
    <font>
      <b/>
      <sz val="14"/>
      <color rgb="FF691932"/>
      <name val="Noto Sans"/>
      <family val="2"/>
    </font>
    <font>
      <i/>
      <sz val="11"/>
      <color rgb="FFFFFF00"/>
      <name val="Not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93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80C28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3" fillId="0" borderId="1" xfId="0" applyFont="1" applyBorder="1"/>
    <xf numFmtId="164" fontId="0" fillId="0" borderId="1" xfId="2" applyNumberFormat="1" applyFont="1" applyBorder="1"/>
    <xf numFmtId="164" fontId="3" fillId="0" borderId="1" xfId="0" applyNumberFormat="1" applyFont="1" applyBorder="1"/>
    <xf numFmtId="0" fontId="0" fillId="3" borderId="0" xfId="0" applyFill="1"/>
    <xf numFmtId="0" fontId="4" fillId="2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3" applyNumberFormat="1" applyFont="1" applyBorder="1"/>
    <xf numFmtId="166" fontId="5" fillId="4" borderId="1" xfId="0" applyNumberFormat="1" applyFont="1" applyFill="1" applyBorder="1"/>
    <xf numFmtId="0" fontId="3" fillId="0" borderId="0" xfId="0" applyFont="1"/>
    <xf numFmtId="165" fontId="0" fillId="0" borderId="0" xfId="3" applyNumberFormat="1" applyFont="1" applyFill="1" applyBorder="1" applyAlignment="1">
      <alignment horizontal="center"/>
    </xf>
    <xf numFmtId="0" fontId="0" fillId="5" borderId="0" xfId="0" applyFill="1"/>
    <xf numFmtId="0" fontId="6" fillId="5" borderId="0" xfId="0" applyFont="1" applyFill="1"/>
    <xf numFmtId="0" fontId="7" fillId="5" borderId="0" xfId="0" applyFont="1" applyFill="1"/>
    <xf numFmtId="0" fontId="8" fillId="5" borderId="0" xfId="0" applyFont="1" applyFill="1" applyAlignment="1">
      <alignment horizontal="right" vertical="center"/>
    </xf>
    <xf numFmtId="0" fontId="9" fillId="6" borderId="0" xfId="0" applyFont="1" applyFill="1" applyAlignment="1" applyProtection="1">
      <alignment horizontal="center" vertical="center"/>
      <protection locked="0"/>
    </xf>
    <xf numFmtId="0" fontId="10" fillId="5" borderId="0" xfId="0" applyFont="1" applyFill="1"/>
    <xf numFmtId="0" fontId="11" fillId="6" borderId="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center"/>
    </xf>
    <xf numFmtId="0" fontId="11" fillId="6" borderId="1" xfId="0" applyFont="1" applyFill="1" applyBorder="1" applyAlignment="1">
      <alignment horizontal="center" vertical="center"/>
    </xf>
  </cellXfs>
  <cellStyles count="4">
    <cellStyle name="Millares" xfId="2" builtinId="3"/>
    <cellStyle name="Normal" xfId="0" builtinId="0"/>
    <cellStyle name="Normal 2" xfId="1" xr:uid="{6C944219-1B3F-471B-898B-C363481ED1C9}"/>
    <cellStyle name="Porcentaje" xfId="3" builtinId="5"/>
  </cellStyles>
  <dxfs count="0"/>
  <tableStyles count="0" defaultTableStyle="TableStyleMedium2" defaultPivotStyle="PivotStyleLight16"/>
  <colors>
    <mruColors>
      <color rgb="FF580C28"/>
      <color rgb="FF1D5D4D"/>
      <color rgb="FF691932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>
                <a:solidFill>
                  <a:srgbClr val="1D5D4D"/>
                </a:solidFill>
              </a:rPr>
              <a:t>Ingresos por remesas por la entidad, 2013-2025</a:t>
            </a:r>
            <a:r>
              <a:rPr lang="es-MX" sz="1800" b="0">
                <a:solidFill>
                  <a:srgbClr val="1D5D4D"/>
                </a:solidFill>
              </a:rPr>
              <a:t> (millones de dólares)</a:t>
            </a:r>
          </a:p>
          <a:p>
            <a:pPr>
              <a:defRPr sz="1800" b="1"/>
            </a:pPr>
            <a:r>
              <a:rPr lang="es-MX" sz="1800" b="1">
                <a:solidFill>
                  <a:srgbClr val="691932"/>
                </a:solidFill>
              </a:rPr>
              <a:t>Remesas como porcentaje del Producto Interno Bruto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proceso!$C$3</c:f>
              <c:strCache>
                <c:ptCount val="1"/>
                <c:pt idx="0">
                  <c:v>Remesas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numFmt formatCode="_-* #\ ##0_-;\-* #\ ##0_-;_-* &quot;-&quot;??_-;_-@_-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1D5D4D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proceso!$D$7:$P$7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proceso!$D$3:$P$3</c:f>
              <c:numCache>
                <c:formatCode>_-* #,##0_-;\-* #,##0_-;_-* "-"??_-;_-@_-</c:formatCode>
                <c:ptCount val="13"/>
                <c:pt idx="0">
                  <c:v>520.48478499999976</c:v>
                </c:pt>
                <c:pt idx="1">
                  <c:v>519.68214999999998</c:v>
                </c:pt>
                <c:pt idx="2">
                  <c:v>593.23110600000018</c:v>
                </c:pt>
                <c:pt idx="3">
                  <c:v>593.03585500000008</c:v>
                </c:pt>
                <c:pt idx="4">
                  <c:v>668.27602400000023</c:v>
                </c:pt>
                <c:pt idx="5">
                  <c:v>844.96483699999987</c:v>
                </c:pt>
                <c:pt idx="6">
                  <c:v>1034.7458639999998</c:v>
                </c:pt>
                <c:pt idx="7">
                  <c:v>1181.0931120000005</c:v>
                </c:pt>
                <c:pt idx="8">
                  <c:v>1935.5270819999998</c:v>
                </c:pt>
                <c:pt idx="9">
                  <c:v>3190.7110089999974</c:v>
                </c:pt>
                <c:pt idx="10">
                  <c:v>4367.2888930000017</c:v>
                </c:pt>
                <c:pt idx="11">
                  <c:v>4168.4338639999996</c:v>
                </c:pt>
                <c:pt idx="12">
                  <c:v>4158.6144000000004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5-4952-AFC3-D7F4953BF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863171264"/>
        <c:axId val="1863148224"/>
      </c:barChart>
      <c:lineChart>
        <c:grouping val="standard"/>
        <c:varyColors val="0"/>
        <c:ser>
          <c:idx val="1"/>
          <c:order val="1"/>
          <c:tx>
            <c:strRef>
              <c:f>proceso!$C$4</c:f>
              <c:strCache>
                <c:ptCount val="1"/>
                <c:pt idx="0">
                  <c:v>Dependencia</c:v>
                </c:pt>
              </c:strCache>
            </c:strRef>
          </c:tx>
          <c:spPr>
            <a:ln w="28575" cap="rnd">
              <a:solidFill>
                <a:srgbClr val="69193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91932"/>
              </a:solidFill>
              <a:ln w="9525">
                <a:solidFill>
                  <a:srgbClr val="69193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69193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proceso!$D$2:$O$2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proceso!$D$4:$P$4</c:f>
              <c:numCache>
                <c:formatCode>0.0%</c:formatCode>
                <c:ptCount val="13"/>
                <c:pt idx="0">
                  <c:v>2.2647528123693212E-2</c:v>
                </c:pt>
                <c:pt idx="1">
                  <c:v>2.1985330975180833E-2</c:v>
                </c:pt>
                <c:pt idx="2">
                  <c:v>2.9650896940417112E-2</c:v>
                </c:pt>
                <c:pt idx="3">
                  <c:v>3.2318270274359247E-2</c:v>
                </c:pt>
                <c:pt idx="4">
                  <c:v>3.7056471255854033E-2</c:v>
                </c:pt>
                <c:pt idx="5">
                  <c:v>4.5986386060647734E-2</c:v>
                </c:pt>
                <c:pt idx="6">
                  <c:v>5.4813522594343217E-2</c:v>
                </c:pt>
                <c:pt idx="7">
                  <c:v>6.8860005795194593E-2</c:v>
                </c:pt>
                <c:pt idx="8">
                  <c:v>9.6537112279145992E-2</c:v>
                </c:pt>
                <c:pt idx="9">
                  <c:v>0.13901510902078773</c:v>
                </c:pt>
                <c:pt idx="10">
                  <c:v>0.15516961026117418</c:v>
                </c:pt>
                <c:pt idx="11">
                  <c:v>0.14321706374391135</c:v>
                </c:pt>
                <c:pt idx="12">
                  <c:v>0.13901817991042326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5-4952-AFC3-D7F4953BF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802879"/>
        <c:axId val="341802399"/>
      </c:lineChart>
      <c:catAx>
        <c:axId val="186317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63148224"/>
        <c:crossesAt val="0"/>
        <c:auto val="1"/>
        <c:lblAlgn val="ctr"/>
        <c:lblOffset val="100"/>
        <c:noMultiLvlLbl val="0"/>
      </c:catAx>
      <c:valAx>
        <c:axId val="186314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b="1">
                    <a:solidFill>
                      <a:srgbClr val="1D5D4D"/>
                    </a:solidFill>
                  </a:rPr>
                  <a:t>Monto de remesas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_-* #\ ##0_-;\-* #\ ##0_-;_-* &quot;0&quot;??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1D5D4D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63171264"/>
        <c:crosses val="autoZero"/>
        <c:crossBetween val="between"/>
      </c:valAx>
      <c:valAx>
        <c:axId val="34180239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b="1">
                    <a:solidFill>
                      <a:srgbClr val="691932"/>
                    </a:solidFill>
                  </a:rPr>
                  <a:t>Dependencia</a:t>
                </a:r>
                <a:r>
                  <a:rPr lang="es-MX" b="1" baseline="0">
                    <a:solidFill>
                      <a:srgbClr val="691932"/>
                    </a:solidFill>
                  </a:rPr>
                  <a:t> de las remesas</a:t>
                </a:r>
                <a:endParaRPr lang="es-MX" b="1">
                  <a:solidFill>
                    <a:srgbClr val="691932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69193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1802879"/>
        <c:crosses val="max"/>
        <c:crossBetween val="between"/>
      </c:valAx>
      <c:catAx>
        <c:axId val="3418028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18023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104774</xdr:colOff>
      <xdr:row>4</xdr:row>
      <xdr:rowOff>142875</xdr:rowOff>
    </xdr:from>
    <xdr:to>
      <xdr:col>18</xdr:col>
      <xdr:colOff>714376</xdr:colOff>
      <xdr:row>34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4C3D72-1F6B-4B1C-962D-567B16239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35144</xdr:colOff>
      <xdr:row>0</xdr:row>
      <xdr:rowOff>13138</xdr:rowOff>
    </xdr:from>
    <xdr:to>
      <xdr:col>6</xdr:col>
      <xdr:colOff>753368</xdr:colOff>
      <xdr:row>3</xdr:row>
      <xdr:rowOff>35120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C2CBC3F-CBC4-1BBF-20FA-164FE307A8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159" t="16878"/>
        <a:stretch>
          <a:fillRect/>
        </a:stretch>
      </xdr:blipFill>
      <xdr:spPr>
        <a:xfrm>
          <a:off x="35144" y="13138"/>
          <a:ext cx="5290224" cy="711723"/>
        </a:xfrm>
        <a:prstGeom prst="rect">
          <a:avLst/>
        </a:prstGeom>
      </xdr:spPr>
    </xdr:pic>
    <xdr:clientData/>
  </xdr:twoCellAnchor>
  <xdr:twoCellAnchor>
    <xdr:from>
      <xdr:col>0</xdr:col>
      <xdr:colOff>342899</xdr:colOff>
      <xdr:row>4</xdr:row>
      <xdr:rowOff>123824</xdr:rowOff>
    </xdr:from>
    <xdr:to>
      <xdr:col>6</xdr:col>
      <xdr:colOff>523874</xdr:colOff>
      <xdr:row>18</xdr:row>
      <xdr:rowOff>152399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800F488-1B91-B924-B621-5A6EFB251F42}"/>
            </a:ext>
          </a:extLst>
        </xdr:cNvPr>
        <xdr:cNvSpPr txBox="1"/>
      </xdr:nvSpPr>
      <xdr:spPr>
        <a:xfrm>
          <a:off x="342899" y="1047749"/>
          <a:ext cx="4752975" cy="2695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28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Consulta</a:t>
          </a:r>
          <a:r>
            <a:rPr lang="es-MX" sz="2800" b="1" baseline="0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las remesas recibidas por las entidades federativas y su dependencia de las remesas, 2013 a 2025</a:t>
          </a:r>
          <a:endParaRPr lang="es-MX" sz="2800" b="1">
            <a:solidFill>
              <a:schemeClr val="bg1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twoCellAnchor>
  <xdr:twoCellAnchor>
    <xdr:from>
      <xdr:col>0</xdr:col>
      <xdr:colOff>409575</xdr:colOff>
      <xdr:row>23</xdr:row>
      <xdr:rowOff>175063</xdr:rowOff>
    </xdr:from>
    <xdr:to>
      <xdr:col>6</xdr:col>
      <xdr:colOff>512379</xdr:colOff>
      <xdr:row>28</xdr:row>
      <xdr:rowOff>131379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8016EF36-3C6D-4182-90BA-5F968EEACC24}"/>
            </a:ext>
          </a:extLst>
        </xdr:cNvPr>
        <xdr:cNvSpPr txBox="1"/>
      </xdr:nvSpPr>
      <xdr:spPr>
        <a:xfrm>
          <a:off x="409575" y="4720787"/>
          <a:ext cx="4674804" cy="908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0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Información preliminar, con datos a enero de 2026.</a:t>
          </a:r>
        </a:p>
        <a:p>
          <a:r>
            <a:rPr lang="es-MX" sz="1000" b="0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Fecha de actualización: junio de 2026.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0">
              <a:solidFill>
                <a:schemeClr val="bg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Elaborado por CONAPO con base en Banco de México, Indicadores Económicos, diversos años.</a:t>
          </a:r>
          <a:endParaRPr lang="es-MX" sz="1000" b="0">
            <a:solidFill>
              <a:schemeClr val="bg1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twoCellAnchor>
  <xdr:twoCellAnchor editAs="oneCell">
    <xdr:from>
      <xdr:col>0</xdr:col>
      <xdr:colOff>513364</xdr:colOff>
      <xdr:row>29</xdr:row>
      <xdr:rowOff>60409</xdr:rowOff>
    </xdr:from>
    <xdr:to>
      <xdr:col>4</xdr:col>
      <xdr:colOff>189515</xdr:colOff>
      <xdr:row>36</xdr:row>
      <xdr:rowOff>103789</xdr:rowOff>
    </xdr:to>
    <xdr:pic>
      <xdr:nvPicPr>
        <xdr:cNvPr id="11" name="Imagen 10" descr="Sólo - 🌸📜 2026 Año de Margarita Maza Parada El 2026 se convierte en un año  para reconocer y honrar el papel histórico de las mujeres en la vida  política y social">
          <a:extLst>
            <a:ext uri="{FF2B5EF4-FFF2-40B4-BE49-F238E27FC236}">
              <a16:creationId xmlns:a16="http://schemas.microsoft.com/office/drawing/2014/main" id="{84445F81-515C-09C1-4261-371442EB07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42" t="9659" r="16755" b="37500"/>
        <a:stretch>
          <a:fillRect/>
        </a:stretch>
      </xdr:blipFill>
      <xdr:spPr bwMode="auto">
        <a:xfrm>
          <a:off x="513364" y="5749133"/>
          <a:ext cx="2724151" cy="137688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5BF4D-788E-43F1-8F5A-0FE9215FFD27}">
  <sheetPr codeName="Hoja1"/>
  <dimension ref="B4:B36"/>
  <sheetViews>
    <sheetView workbookViewId="0"/>
  </sheetViews>
  <sheetFormatPr baseColWidth="10" defaultRowHeight="15" x14ac:dyDescent="0.25"/>
  <sheetData>
    <row r="4" spans="2:2" x14ac:dyDescent="0.25">
      <c r="B4" t="s">
        <v>44</v>
      </c>
    </row>
    <row r="5" spans="2:2" x14ac:dyDescent="0.25">
      <c r="B5" t="s">
        <v>0</v>
      </c>
    </row>
    <row r="6" spans="2:2" x14ac:dyDescent="0.25">
      <c r="B6" t="s">
        <v>1</v>
      </c>
    </row>
    <row r="7" spans="2:2" x14ac:dyDescent="0.25">
      <c r="B7" t="s">
        <v>2</v>
      </c>
    </row>
    <row r="8" spans="2:2" x14ac:dyDescent="0.25">
      <c r="B8" t="s">
        <v>3</v>
      </c>
    </row>
    <row r="9" spans="2:2" x14ac:dyDescent="0.25">
      <c r="B9" t="s">
        <v>6</v>
      </c>
    </row>
    <row r="10" spans="2:2" x14ac:dyDescent="0.25">
      <c r="B10" t="s">
        <v>7</v>
      </c>
    </row>
    <row r="11" spans="2:2" x14ac:dyDescent="0.25">
      <c r="B11" t="s">
        <v>8</v>
      </c>
    </row>
    <row r="12" spans="2:2" x14ac:dyDescent="0.25">
      <c r="B12" t="s">
        <v>4</v>
      </c>
    </row>
    <row r="13" spans="2:2" x14ac:dyDescent="0.25">
      <c r="B13" t="s">
        <v>5</v>
      </c>
    </row>
    <row r="14" spans="2:2" x14ac:dyDescent="0.25">
      <c r="B14" t="s">
        <v>9</v>
      </c>
    </row>
    <row r="15" spans="2:2" x14ac:dyDescent="0.25">
      <c r="B15" t="s">
        <v>11</v>
      </c>
    </row>
    <row r="16" spans="2:2" x14ac:dyDescent="0.25">
      <c r="B16" t="s">
        <v>12</v>
      </c>
    </row>
    <row r="17" spans="2:2" x14ac:dyDescent="0.25">
      <c r="B17" t="s">
        <v>13</v>
      </c>
    </row>
    <row r="18" spans="2:2" x14ac:dyDescent="0.25">
      <c r="B18" t="s">
        <v>14</v>
      </c>
    </row>
    <row r="19" spans="2:2" x14ac:dyDescent="0.25">
      <c r="B19" t="s">
        <v>10</v>
      </c>
    </row>
    <row r="20" spans="2:2" x14ac:dyDescent="0.25">
      <c r="B20" t="s">
        <v>15</v>
      </c>
    </row>
    <row r="21" spans="2:2" x14ac:dyDescent="0.25">
      <c r="B21" t="s">
        <v>16</v>
      </c>
    </row>
    <row r="22" spans="2:2" x14ac:dyDescent="0.25">
      <c r="B22" t="s">
        <v>17</v>
      </c>
    </row>
    <row r="23" spans="2:2" x14ac:dyDescent="0.25">
      <c r="B23" t="s">
        <v>18</v>
      </c>
    </row>
    <row r="24" spans="2:2" x14ac:dyDescent="0.25">
      <c r="B24" t="s">
        <v>19</v>
      </c>
    </row>
    <row r="25" spans="2:2" x14ac:dyDescent="0.25">
      <c r="B25" t="s">
        <v>20</v>
      </c>
    </row>
    <row r="26" spans="2:2" x14ac:dyDescent="0.25">
      <c r="B26" t="s">
        <v>21</v>
      </c>
    </row>
    <row r="27" spans="2:2" x14ac:dyDescent="0.25">
      <c r="B27" t="s">
        <v>22</v>
      </c>
    </row>
    <row r="28" spans="2:2" x14ac:dyDescent="0.25">
      <c r="B28" t="s">
        <v>23</v>
      </c>
    </row>
    <row r="29" spans="2:2" x14ac:dyDescent="0.25">
      <c r="B29" t="s">
        <v>24</v>
      </c>
    </row>
    <row r="30" spans="2:2" x14ac:dyDescent="0.25">
      <c r="B30" t="s">
        <v>25</v>
      </c>
    </row>
    <row r="31" spans="2:2" x14ac:dyDescent="0.25">
      <c r="B31" t="s">
        <v>26</v>
      </c>
    </row>
    <row r="32" spans="2:2" x14ac:dyDescent="0.25">
      <c r="B32" t="s">
        <v>27</v>
      </c>
    </row>
    <row r="33" spans="2:2" x14ac:dyDescent="0.25">
      <c r="B33" t="s">
        <v>28</v>
      </c>
    </row>
    <row r="34" spans="2:2" x14ac:dyDescent="0.25">
      <c r="B34" t="s">
        <v>29</v>
      </c>
    </row>
    <row r="35" spans="2:2" x14ac:dyDescent="0.25">
      <c r="B35" t="s">
        <v>30</v>
      </c>
    </row>
    <row r="36" spans="2:2" x14ac:dyDescent="0.25">
      <c r="B36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BC16C-48AA-489A-9F21-6D48AD5A3799}">
  <sheetPr codeName="Hoja2"/>
  <dimension ref="B1:S78"/>
  <sheetViews>
    <sheetView workbookViewId="0"/>
  </sheetViews>
  <sheetFormatPr baseColWidth="10" defaultRowHeight="15" x14ac:dyDescent="0.25"/>
  <cols>
    <col min="3" max="3" width="17.5703125" bestFit="1" customWidth="1"/>
    <col min="18" max="18" width="12.5703125" bestFit="1" customWidth="1"/>
    <col min="19" max="19" width="17.5703125" bestFit="1" customWidth="1"/>
  </cols>
  <sheetData>
    <row r="1" spans="2:19" x14ac:dyDescent="0.25"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</row>
    <row r="2" spans="2:19" x14ac:dyDescent="0.25">
      <c r="D2" s="2">
        <v>2013</v>
      </c>
      <c r="E2" s="2">
        <v>2014</v>
      </c>
      <c r="F2" s="2">
        <v>2015</v>
      </c>
      <c r="G2" s="2">
        <v>2016</v>
      </c>
      <c r="H2" s="2">
        <v>2017</v>
      </c>
      <c r="I2" s="2">
        <v>2018</v>
      </c>
      <c r="J2" s="2">
        <v>2019</v>
      </c>
      <c r="K2" s="2">
        <v>2020</v>
      </c>
      <c r="L2" s="2">
        <v>2021</v>
      </c>
      <c r="M2" s="2">
        <v>2022</v>
      </c>
      <c r="N2" s="2">
        <v>2023</v>
      </c>
      <c r="O2" s="2">
        <v>2024</v>
      </c>
      <c r="P2" s="2">
        <v>2025</v>
      </c>
    </row>
    <row r="3" spans="2:19" x14ac:dyDescent="0.25">
      <c r="B3" s="11" t="str">
        <f>'remesas entidades'!J2</f>
        <v>Chiapas</v>
      </c>
      <c r="C3" t="s">
        <v>49</v>
      </c>
      <c r="D3" s="3">
        <f>VLOOKUP($B3,$C$8:$S$40,D1,FALSE)</f>
        <v>520.48478499999976</v>
      </c>
      <c r="E3" s="3">
        <f t="shared" ref="E3:P3" si="0">VLOOKUP($B3,$C$8:$S$40,E1,FALSE)</f>
        <v>519.68214999999998</v>
      </c>
      <c r="F3" s="3">
        <f t="shared" si="0"/>
        <v>593.23110600000018</v>
      </c>
      <c r="G3" s="3">
        <f t="shared" si="0"/>
        <v>593.03585500000008</v>
      </c>
      <c r="H3" s="3">
        <f t="shared" si="0"/>
        <v>668.27602400000023</v>
      </c>
      <c r="I3" s="3">
        <f t="shared" si="0"/>
        <v>844.96483699999987</v>
      </c>
      <c r="J3" s="3">
        <f t="shared" si="0"/>
        <v>1034.7458639999998</v>
      </c>
      <c r="K3" s="3">
        <f t="shared" si="0"/>
        <v>1181.0931120000005</v>
      </c>
      <c r="L3" s="3">
        <f t="shared" si="0"/>
        <v>1935.5270819999998</v>
      </c>
      <c r="M3" s="3">
        <f t="shared" si="0"/>
        <v>3190.7110089999974</v>
      </c>
      <c r="N3" s="3">
        <f t="shared" si="0"/>
        <v>4367.2888930000017</v>
      </c>
      <c r="O3" s="3">
        <f t="shared" si="0"/>
        <v>4168.4338639999996</v>
      </c>
      <c r="P3" s="3">
        <f t="shared" si="0"/>
        <v>4158.6144000000004</v>
      </c>
    </row>
    <row r="4" spans="2:19" x14ac:dyDescent="0.25">
      <c r="C4" t="s">
        <v>57</v>
      </c>
      <c r="D4" s="9">
        <f>VLOOKUP($B3,$C$43:$P$75,D1,FALSE)</f>
        <v>2.2647528123693212E-2</v>
      </c>
      <c r="E4" s="9">
        <f t="shared" ref="E4:P4" si="1">VLOOKUP($B3,$C$43:$P$75,E1,FALSE)</f>
        <v>2.1985330975180833E-2</v>
      </c>
      <c r="F4" s="9">
        <f t="shared" si="1"/>
        <v>2.9650896940417112E-2</v>
      </c>
      <c r="G4" s="9">
        <f t="shared" si="1"/>
        <v>3.2318270274359247E-2</v>
      </c>
      <c r="H4" s="9">
        <f t="shared" si="1"/>
        <v>3.7056471255854033E-2</v>
      </c>
      <c r="I4" s="9">
        <f t="shared" si="1"/>
        <v>4.5986386060647734E-2</v>
      </c>
      <c r="J4" s="9">
        <f t="shared" si="1"/>
        <v>5.4813522594343217E-2</v>
      </c>
      <c r="K4" s="9">
        <f t="shared" si="1"/>
        <v>6.8860005795194593E-2</v>
      </c>
      <c r="L4" s="9">
        <f t="shared" si="1"/>
        <v>9.6537112279145992E-2</v>
      </c>
      <c r="M4" s="9">
        <f t="shared" si="1"/>
        <v>0.13901510902078773</v>
      </c>
      <c r="N4" s="9">
        <f t="shared" si="1"/>
        <v>0.15516961026117418</v>
      </c>
      <c r="O4" s="9">
        <f t="shared" si="1"/>
        <v>0.14321706374391135</v>
      </c>
      <c r="P4" s="9">
        <f t="shared" si="1"/>
        <v>0.13901817991042326</v>
      </c>
    </row>
    <row r="7" spans="2:19" x14ac:dyDescent="0.25">
      <c r="C7" s="2" t="s">
        <v>49</v>
      </c>
      <c r="D7" s="2">
        <v>2013</v>
      </c>
      <c r="E7" s="2">
        <v>2014</v>
      </c>
      <c r="F7" s="2">
        <v>2015</v>
      </c>
      <c r="G7" s="2">
        <v>2016</v>
      </c>
      <c r="H7" s="2">
        <v>2017</v>
      </c>
      <c r="I7" s="2">
        <v>2018</v>
      </c>
      <c r="J7" s="2">
        <v>2019</v>
      </c>
      <c r="K7" s="2">
        <v>2020</v>
      </c>
      <c r="L7" s="2">
        <v>2021</v>
      </c>
      <c r="M7" s="2">
        <v>2022</v>
      </c>
      <c r="N7" s="2">
        <v>2023</v>
      </c>
      <c r="O7" s="2">
        <v>2024</v>
      </c>
      <c r="P7" s="2">
        <v>2025</v>
      </c>
      <c r="Q7" s="2" t="s">
        <v>33</v>
      </c>
      <c r="R7" s="2" t="s">
        <v>32</v>
      </c>
      <c r="S7" s="2" t="s">
        <v>47</v>
      </c>
    </row>
    <row r="8" spans="2:19" ht="15.75" x14ac:dyDescent="0.3">
      <c r="C8" s="1" t="s">
        <v>0</v>
      </c>
      <c r="D8" s="3">
        <v>316.79609699999997</v>
      </c>
      <c r="E8" s="3">
        <v>334.53957600000007</v>
      </c>
      <c r="F8" s="3">
        <v>357.09519199999988</v>
      </c>
      <c r="G8" s="3">
        <v>405.70247899999981</v>
      </c>
      <c r="H8" s="3">
        <v>444.71723199999991</v>
      </c>
      <c r="I8" s="3">
        <v>486.16952399999997</v>
      </c>
      <c r="J8" s="3">
        <v>517.59409199999993</v>
      </c>
      <c r="K8" s="3">
        <v>556.63217199999997</v>
      </c>
      <c r="L8" s="3">
        <v>710.99083399999995</v>
      </c>
      <c r="M8" s="3">
        <v>860.16344799999979</v>
      </c>
      <c r="N8" s="3">
        <v>938.87398599999995</v>
      </c>
      <c r="O8" s="3">
        <v>958.17902200000003</v>
      </c>
      <c r="P8" s="10">
        <v>937.32839999999999</v>
      </c>
      <c r="Q8" s="3" t="s">
        <v>34</v>
      </c>
      <c r="R8" s="3" t="s">
        <v>41</v>
      </c>
      <c r="S8" s="3" t="s">
        <v>52</v>
      </c>
    </row>
    <row r="9" spans="2:19" ht="15.75" x14ac:dyDescent="0.3">
      <c r="C9" s="1" t="s">
        <v>1</v>
      </c>
      <c r="D9" s="3">
        <v>626.66885900000011</v>
      </c>
      <c r="E9" s="3">
        <v>629.89886299999989</v>
      </c>
      <c r="F9" s="3">
        <v>673.47759199999996</v>
      </c>
      <c r="G9" s="3">
        <v>683.56152299999997</v>
      </c>
      <c r="H9" s="3">
        <v>764.63621699999999</v>
      </c>
      <c r="I9" s="3">
        <v>875.11789499999998</v>
      </c>
      <c r="J9" s="3">
        <v>935.99494600000003</v>
      </c>
      <c r="K9" s="3">
        <v>1215.5860259999999</v>
      </c>
      <c r="L9" s="3">
        <v>1375.9421520000003</v>
      </c>
      <c r="M9" s="3">
        <v>1390.788391</v>
      </c>
      <c r="N9" s="3">
        <v>1447.3264490000001</v>
      </c>
      <c r="O9" s="3">
        <v>1447.1335670000001</v>
      </c>
      <c r="P9" s="10">
        <v>1768.4392000000003</v>
      </c>
      <c r="Q9" s="3" t="s">
        <v>35</v>
      </c>
      <c r="R9" s="3" t="s">
        <v>42</v>
      </c>
      <c r="S9" s="3" t="s">
        <v>54</v>
      </c>
    </row>
    <row r="10" spans="2:19" ht="15.75" x14ac:dyDescent="0.3">
      <c r="C10" s="1" t="s">
        <v>2</v>
      </c>
      <c r="D10" s="3">
        <v>47.431548000000006</v>
      </c>
      <c r="E10" s="3">
        <v>48.065501999999995</v>
      </c>
      <c r="F10" s="3">
        <v>52.367858999999996</v>
      </c>
      <c r="G10" s="3">
        <v>56.115304000000002</v>
      </c>
      <c r="H10" s="3">
        <v>67.961925000000008</v>
      </c>
      <c r="I10" s="3">
        <v>79.650027999999992</v>
      </c>
      <c r="J10" s="3">
        <v>88.779990000000012</v>
      </c>
      <c r="K10" s="3">
        <v>111.11089299999999</v>
      </c>
      <c r="L10" s="3">
        <v>127.973578</v>
      </c>
      <c r="M10" s="3">
        <v>204.18147900000002</v>
      </c>
      <c r="N10" s="3">
        <v>178.27454900000001</v>
      </c>
      <c r="O10" s="3">
        <v>149.94964300000004</v>
      </c>
      <c r="P10" s="10">
        <v>143.87530000000001</v>
      </c>
      <c r="Q10" s="3" t="s">
        <v>36</v>
      </c>
      <c r="R10" s="3" t="s">
        <v>42</v>
      </c>
      <c r="S10" s="3" t="s">
        <v>54</v>
      </c>
    </row>
    <row r="11" spans="2:19" ht="15.75" x14ac:dyDescent="0.3">
      <c r="C11" s="1" t="s">
        <v>3</v>
      </c>
      <c r="D11" s="3">
        <v>56.931529000000005</v>
      </c>
      <c r="E11" s="3">
        <v>57.690196000000007</v>
      </c>
      <c r="F11" s="3">
        <v>58.164513000000007</v>
      </c>
      <c r="G11" s="3">
        <v>67.008373999999989</v>
      </c>
      <c r="H11" s="3">
        <v>77.436922000000024</v>
      </c>
      <c r="I11" s="3">
        <v>81.726559999999978</v>
      </c>
      <c r="J11" s="3">
        <v>91.217887000000033</v>
      </c>
      <c r="K11" s="3">
        <v>119.09418000000004</v>
      </c>
      <c r="L11" s="3">
        <v>150.90638999999999</v>
      </c>
      <c r="M11" s="3">
        <v>160.522842</v>
      </c>
      <c r="N11" s="3">
        <v>173.69619700000004</v>
      </c>
      <c r="O11" s="3">
        <v>169.29674199999997</v>
      </c>
      <c r="P11" s="10">
        <v>175.21419999999998</v>
      </c>
      <c r="Q11" s="3" t="s">
        <v>36</v>
      </c>
      <c r="R11" s="3" t="s">
        <v>40</v>
      </c>
      <c r="S11" s="3" t="s">
        <v>55</v>
      </c>
    </row>
    <row r="12" spans="2:19" ht="15.75" x14ac:dyDescent="0.3">
      <c r="C12" s="1" t="s">
        <v>6</v>
      </c>
      <c r="D12" s="3">
        <v>520.48478499999976</v>
      </c>
      <c r="E12" s="3">
        <v>519.68214999999998</v>
      </c>
      <c r="F12" s="3">
        <v>593.23110600000018</v>
      </c>
      <c r="G12" s="3">
        <v>593.03585500000008</v>
      </c>
      <c r="H12" s="3">
        <v>668.27602400000023</v>
      </c>
      <c r="I12" s="3">
        <v>844.96483699999987</v>
      </c>
      <c r="J12" s="3">
        <v>1034.7458639999998</v>
      </c>
      <c r="K12" s="3">
        <v>1181.0931120000005</v>
      </c>
      <c r="L12" s="3">
        <v>1935.5270819999998</v>
      </c>
      <c r="M12" s="3">
        <v>3190.7110089999974</v>
      </c>
      <c r="N12" s="3">
        <v>4367.2888930000017</v>
      </c>
      <c r="O12" s="3">
        <v>4168.4338639999996</v>
      </c>
      <c r="P12" s="10">
        <v>4158.6144000000004</v>
      </c>
      <c r="Q12" s="3" t="s">
        <v>37</v>
      </c>
      <c r="R12" s="3" t="s">
        <v>40</v>
      </c>
      <c r="S12" s="3" t="s">
        <v>50</v>
      </c>
    </row>
    <row r="13" spans="2:19" ht="15.75" x14ac:dyDescent="0.3">
      <c r="C13" s="1" t="s">
        <v>7</v>
      </c>
      <c r="D13" s="3">
        <v>533.54235500000004</v>
      </c>
      <c r="E13" s="3">
        <v>565.71614499999987</v>
      </c>
      <c r="F13" s="3">
        <v>662.81884999999943</v>
      </c>
      <c r="G13" s="3">
        <v>715.52870599999994</v>
      </c>
      <c r="H13" s="3">
        <v>828.50416000000052</v>
      </c>
      <c r="I13" s="3">
        <v>995.33153500000037</v>
      </c>
      <c r="J13" s="3">
        <v>1147.3624820000002</v>
      </c>
      <c r="K13" s="3">
        <v>1284.1020189999995</v>
      </c>
      <c r="L13" s="3">
        <v>1597.4451740000002</v>
      </c>
      <c r="M13" s="3">
        <v>1625.926059000001</v>
      </c>
      <c r="N13" s="3">
        <v>1591.8786110000001</v>
      </c>
      <c r="O13" s="3">
        <v>1477.5070889999995</v>
      </c>
      <c r="P13" s="10">
        <v>1355.4135999999999</v>
      </c>
      <c r="Q13" s="3" t="s">
        <v>35</v>
      </c>
      <c r="R13" s="3" t="s">
        <v>42</v>
      </c>
      <c r="S13" s="3" t="s">
        <v>42</v>
      </c>
    </row>
    <row r="14" spans="2:19" ht="15.75" x14ac:dyDescent="0.3">
      <c r="C14" s="1" t="s">
        <v>8</v>
      </c>
      <c r="D14" s="3">
        <v>1444.9238819999998</v>
      </c>
      <c r="E14" s="3">
        <v>1558.7986120000003</v>
      </c>
      <c r="F14" s="3">
        <v>1094.2001050000003</v>
      </c>
      <c r="G14" s="3">
        <v>1435.3259620000006</v>
      </c>
      <c r="H14" s="3">
        <v>1330.2105329999995</v>
      </c>
      <c r="I14" s="3">
        <v>1466.6243520000003</v>
      </c>
      <c r="J14" s="3">
        <v>1761.6132729999995</v>
      </c>
      <c r="K14" s="3">
        <v>2194.2472150000008</v>
      </c>
      <c r="L14" s="3">
        <v>3000.2771709999993</v>
      </c>
      <c r="M14" s="3">
        <v>3184.2018660000012</v>
      </c>
      <c r="N14" s="3">
        <v>3867.9386949999994</v>
      </c>
      <c r="O14" s="3">
        <v>4684.6911060000002</v>
      </c>
      <c r="P14" s="10">
        <v>3886.6324999999997</v>
      </c>
      <c r="Q14" s="3" t="s">
        <v>36</v>
      </c>
      <c r="R14" s="3" t="s">
        <v>39</v>
      </c>
      <c r="S14" s="3" t="s">
        <v>53</v>
      </c>
    </row>
    <row r="15" spans="2:19" ht="15.75" x14ac:dyDescent="0.3">
      <c r="C15" s="1" t="s">
        <v>4</v>
      </c>
      <c r="D15" s="3">
        <v>338.8802080000001</v>
      </c>
      <c r="E15" s="3">
        <v>404.931149</v>
      </c>
      <c r="F15" s="3">
        <v>411.92377499999975</v>
      </c>
      <c r="G15" s="3">
        <v>430.92759900000027</v>
      </c>
      <c r="H15" s="3">
        <v>535.43321100000003</v>
      </c>
      <c r="I15" s="3">
        <v>605.66807699999993</v>
      </c>
      <c r="J15" s="3">
        <v>657.47009799999989</v>
      </c>
      <c r="K15" s="3">
        <v>734.53440699999965</v>
      </c>
      <c r="L15" s="3">
        <v>924.60459500000036</v>
      </c>
      <c r="M15" s="3">
        <v>1061.1946869999997</v>
      </c>
      <c r="N15" s="3">
        <v>1051.8361130000005</v>
      </c>
      <c r="O15" s="3">
        <v>951.17378699999938</v>
      </c>
      <c r="P15" s="10">
        <v>853.44439999999997</v>
      </c>
      <c r="Q15" s="3" t="s">
        <v>37</v>
      </c>
      <c r="R15" s="3" t="s">
        <v>42</v>
      </c>
      <c r="S15" s="3" t="s">
        <v>42</v>
      </c>
    </row>
    <row r="16" spans="2:19" ht="15.75" x14ac:dyDescent="0.3">
      <c r="C16" s="1" t="s">
        <v>5</v>
      </c>
      <c r="D16" s="3">
        <v>190.108149</v>
      </c>
      <c r="E16" s="3">
        <v>223.87252100000001</v>
      </c>
      <c r="F16" s="3">
        <v>234.77692999999988</v>
      </c>
      <c r="G16" s="3">
        <v>257.95595400000002</v>
      </c>
      <c r="H16" s="3">
        <v>311.52349699999996</v>
      </c>
      <c r="I16" s="3">
        <v>331.04216000000008</v>
      </c>
      <c r="J16" s="3">
        <v>311.93593899999996</v>
      </c>
      <c r="K16" s="3">
        <v>359.38781399999993</v>
      </c>
      <c r="L16" s="3">
        <v>444.46806400000003</v>
      </c>
      <c r="M16" s="3">
        <v>467.83087</v>
      </c>
      <c r="N16" s="3">
        <v>479.47627999999997</v>
      </c>
      <c r="O16" s="3">
        <v>455.1135270000002</v>
      </c>
      <c r="P16" s="10">
        <v>416.23749999999995</v>
      </c>
      <c r="Q16" s="3" t="s">
        <v>35</v>
      </c>
      <c r="R16" s="3" t="s">
        <v>41</v>
      </c>
      <c r="S16" s="3" t="s">
        <v>51</v>
      </c>
    </row>
    <row r="17" spans="3:19" ht="15.75" x14ac:dyDescent="0.3">
      <c r="C17" s="1" t="s">
        <v>9</v>
      </c>
      <c r="D17" s="3">
        <v>475.86614300000014</v>
      </c>
      <c r="E17" s="3">
        <v>507.79380499999985</v>
      </c>
      <c r="F17" s="3">
        <v>610.43909199999985</v>
      </c>
      <c r="G17" s="3">
        <v>621.16328699999997</v>
      </c>
      <c r="H17" s="3">
        <v>736.756168</v>
      </c>
      <c r="I17" s="3">
        <v>833.77508199999988</v>
      </c>
      <c r="J17" s="3">
        <v>903.90137000000004</v>
      </c>
      <c r="K17" s="3">
        <v>987.22062199999971</v>
      </c>
      <c r="L17" s="3">
        <v>1272.6444579999998</v>
      </c>
      <c r="M17" s="3">
        <v>1361.7673990000005</v>
      </c>
      <c r="N17" s="3">
        <v>1391.0367810000007</v>
      </c>
      <c r="O17" s="3">
        <v>1370.7333820000001</v>
      </c>
      <c r="P17" s="10">
        <v>1303.3114</v>
      </c>
      <c r="Q17" s="3" t="s">
        <v>34</v>
      </c>
      <c r="R17" s="3" t="s">
        <v>41</v>
      </c>
      <c r="S17" s="3" t="s">
        <v>52</v>
      </c>
    </row>
    <row r="18" spans="3:19" ht="15.75" x14ac:dyDescent="0.3">
      <c r="C18" s="1" t="s">
        <v>11</v>
      </c>
      <c r="D18" s="3">
        <v>2080.2695120000003</v>
      </c>
      <c r="E18" s="3">
        <v>2161.99926</v>
      </c>
      <c r="F18" s="3">
        <v>2257.7638270000011</v>
      </c>
      <c r="G18" s="3">
        <v>2459.6203720000003</v>
      </c>
      <c r="H18" s="3">
        <v>2806.2253260000007</v>
      </c>
      <c r="I18" s="3">
        <v>3108.6469540000003</v>
      </c>
      <c r="J18" s="3">
        <v>3388.2107810000007</v>
      </c>
      <c r="K18" s="3">
        <v>3552.5502089999995</v>
      </c>
      <c r="L18" s="3">
        <v>4380.3230359999989</v>
      </c>
      <c r="M18" s="3">
        <v>5053.8927430000003</v>
      </c>
      <c r="N18" s="3">
        <v>5414.4698139999982</v>
      </c>
      <c r="O18" s="3">
        <v>5645.2830379999987</v>
      </c>
      <c r="P18" s="10">
        <v>5513.67</v>
      </c>
      <c r="Q18" s="3" t="s">
        <v>38</v>
      </c>
      <c r="R18" s="3" t="s">
        <v>41</v>
      </c>
      <c r="S18" s="3" t="s">
        <v>51</v>
      </c>
    </row>
    <row r="19" spans="3:19" ht="15.75" x14ac:dyDescent="0.3">
      <c r="C19" s="1" t="s">
        <v>12</v>
      </c>
      <c r="D19" s="3">
        <v>1250.0287699999994</v>
      </c>
      <c r="E19" s="3">
        <v>1245.175602</v>
      </c>
      <c r="F19" s="3">
        <v>1313.1292259999996</v>
      </c>
      <c r="G19" s="3">
        <v>1406.4136699999999</v>
      </c>
      <c r="H19" s="3">
        <v>1535.0397579999997</v>
      </c>
      <c r="I19" s="3">
        <v>1669.3461900000004</v>
      </c>
      <c r="J19" s="3">
        <v>1804.7680890000001</v>
      </c>
      <c r="K19" s="3">
        <v>2006.7077950000005</v>
      </c>
      <c r="L19" s="3">
        <v>2682.0515210000008</v>
      </c>
      <c r="M19" s="3">
        <v>2990.0729490000012</v>
      </c>
      <c r="N19" s="3">
        <v>3181.9679270000001</v>
      </c>
      <c r="O19" s="3">
        <v>3286.2187479999989</v>
      </c>
      <c r="P19" s="10">
        <v>3395.5626000000002</v>
      </c>
      <c r="Q19" s="3" t="s">
        <v>34</v>
      </c>
      <c r="R19" s="3" t="s">
        <v>40</v>
      </c>
      <c r="S19" s="3" t="s">
        <v>50</v>
      </c>
    </row>
    <row r="20" spans="3:19" ht="15.75" x14ac:dyDescent="0.3">
      <c r="C20" s="1" t="s">
        <v>13</v>
      </c>
      <c r="D20" s="3">
        <v>653.4653340000001</v>
      </c>
      <c r="E20" s="3">
        <v>744.62456799999984</v>
      </c>
      <c r="F20" s="3">
        <v>748.30302500000016</v>
      </c>
      <c r="G20" s="3">
        <v>785.20964500000002</v>
      </c>
      <c r="H20" s="3">
        <v>858.92043000000035</v>
      </c>
      <c r="I20" s="3">
        <v>932.47891800000002</v>
      </c>
      <c r="J20" s="3">
        <v>988.84445700000015</v>
      </c>
      <c r="K20" s="3">
        <v>1056.9966480000005</v>
      </c>
      <c r="L20" s="3">
        <v>1325.3985629999997</v>
      </c>
      <c r="M20" s="3">
        <v>1692.5226020000009</v>
      </c>
      <c r="N20" s="3">
        <v>1754.7774930000005</v>
      </c>
      <c r="O20" s="3">
        <v>1784.3398669999995</v>
      </c>
      <c r="P20" s="10">
        <v>1768.7306999999998</v>
      </c>
      <c r="Q20" s="3" t="s">
        <v>34</v>
      </c>
      <c r="R20" s="3" t="s">
        <v>39</v>
      </c>
      <c r="S20" s="3" t="s">
        <v>53</v>
      </c>
    </row>
    <row r="21" spans="3:19" ht="15.75" x14ac:dyDescent="0.3">
      <c r="C21" s="1" t="s">
        <v>14</v>
      </c>
      <c r="D21" s="3">
        <v>1818.1965859999993</v>
      </c>
      <c r="E21" s="3">
        <v>2020.2796150000008</v>
      </c>
      <c r="F21" s="3">
        <v>2226.0720559999968</v>
      </c>
      <c r="G21" s="3">
        <v>2581.1779340000007</v>
      </c>
      <c r="H21" s="3">
        <v>2917.9422279999999</v>
      </c>
      <c r="I21" s="3">
        <v>3348.1167870000004</v>
      </c>
      <c r="J21" s="3">
        <v>3570.1002740000026</v>
      </c>
      <c r="K21" s="3">
        <v>4229.7047759999969</v>
      </c>
      <c r="L21" s="3">
        <v>5285.6226289999986</v>
      </c>
      <c r="M21" s="3">
        <v>5389.0112439999975</v>
      </c>
      <c r="N21" s="3">
        <v>5355.8854519999986</v>
      </c>
      <c r="O21" s="3">
        <v>5503.0979740000002</v>
      </c>
      <c r="P21" s="10">
        <v>5144.2939000000006</v>
      </c>
      <c r="Q21" s="3" t="s">
        <v>35</v>
      </c>
      <c r="R21" s="3" t="s">
        <v>41</v>
      </c>
      <c r="S21" s="3" t="s">
        <v>51</v>
      </c>
    </row>
    <row r="22" spans="3:19" ht="15.75" x14ac:dyDescent="0.3">
      <c r="C22" s="1" t="s">
        <v>10</v>
      </c>
      <c r="D22" s="3">
        <v>1485.727865999999</v>
      </c>
      <c r="E22" s="3">
        <v>1512.0184639999998</v>
      </c>
      <c r="F22" s="3">
        <v>1602.5007390000005</v>
      </c>
      <c r="G22" s="3">
        <v>1650.2249229999995</v>
      </c>
      <c r="H22" s="3">
        <v>1814.4755289999994</v>
      </c>
      <c r="I22" s="3">
        <v>1967.9106380000003</v>
      </c>
      <c r="J22" s="3">
        <v>2109.4237090000001</v>
      </c>
      <c r="K22" s="3">
        <v>2495.2583879999984</v>
      </c>
      <c r="L22" s="3">
        <v>3216.0369510000014</v>
      </c>
      <c r="M22" s="3">
        <v>3554.6042710000006</v>
      </c>
      <c r="N22" s="3">
        <v>4353.7574129999975</v>
      </c>
      <c r="O22" s="3">
        <v>4601.4958480000014</v>
      </c>
      <c r="P22" s="10">
        <v>3663.6028999999999</v>
      </c>
      <c r="Q22" s="3" t="s">
        <v>36</v>
      </c>
      <c r="R22" s="3" t="s">
        <v>39</v>
      </c>
      <c r="S22" s="3" t="s">
        <v>53</v>
      </c>
    </row>
    <row r="23" spans="3:19" ht="15.75" x14ac:dyDescent="0.3">
      <c r="C23" s="1" t="s">
        <v>15</v>
      </c>
      <c r="D23" s="3">
        <v>2124.3016310000025</v>
      </c>
      <c r="E23" s="3">
        <v>2320.1054829999989</v>
      </c>
      <c r="F23" s="3">
        <v>2550.9346079999991</v>
      </c>
      <c r="G23" s="3">
        <v>2821.4589909999991</v>
      </c>
      <c r="H23" s="3">
        <v>3123.3613490000021</v>
      </c>
      <c r="I23" s="3">
        <v>3503.3143679999989</v>
      </c>
      <c r="J23" s="3">
        <v>3718.8297519999992</v>
      </c>
      <c r="K23" s="3">
        <v>4185.9863800000003</v>
      </c>
      <c r="L23" s="3">
        <v>5094.2112210000005</v>
      </c>
      <c r="M23" s="3">
        <v>5340.8925029999991</v>
      </c>
      <c r="N23" s="3">
        <v>5409.5816100000029</v>
      </c>
      <c r="O23" s="3">
        <v>5646.5974989999977</v>
      </c>
      <c r="P23" s="10">
        <v>5392.7127</v>
      </c>
      <c r="Q23" s="3" t="s">
        <v>38</v>
      </c>
      <c r="R23" s="3" t="s">
        <v>41</v>
      </c>
      <c r="S23" s="3" t="s">
        <v>51</v>
      </c>
    </row>
    <row r="24" spans="3:19" ht="15.75" x14ac:dyDescent="0.3">
      <c r="C24" s="1" t="s">
        <v>16</v>
      </c>
      <c r="D24" s="3">
        <v>533.44779200000005</v>
      </c>
      <c r="E24" s="3">
        <v>545.37687400000016</v>
      </c>
      <c r="F24" s="3">
        <v>589.67640899999969</v>
      </c>
      <c r="G24" s="3">
        <v>597.76789700000029</v>
      </c>
      <c r="H24" s="3">
        <v>661.63424300000008</v>
      </c>
      <c r="I24" s="3">
        <v>695.90481499999964</v>
      </c>
      <c r="J24" s="3">
        <v>729.6114249999996</v>
      </c>
      <c r="K24" s="3">
        <v>782.07177499999989</v>
      </c>
      <c r="L24" s="3">
        <v>1029.7117830000002</v>
      </c>
      <c r="M24" s="3">
        <v>1111.1374929999997</v>
      </c>
      <c r="N24" s="3">
        <v>1149.0747730000001</v>
      </c>
      <c r="O24" s="3">
        <v>1144.1922119999995</v>
      </c>
      <c r="P24" s="10">
        <v>1166.2040999999999</v>
      </c>
      <c r="Q24" s="3" t="s">
        <v>35</v>
      </c>
      <c r="R24" s="3" t="s">
        <v>39</v>
      </c>
      <c r="S24" s="3" t="s">
        <v>53</v>
      </c>
    </row>
    <row r="25" spans="3:19" ht="15.75" x14ac:dyDescent="0.3">
      <c r="C25" s="1" t="s">
        <v>17</v>
      </c>
      <c r="D25" s="3">
        <v>332.87474100000003</v>
      </c>
      <c r="E25" s="3">
        <v>373.70709599999986</v>
      </c>
      <c r="F25" s="3">
        <v>402.34418299999999</v>
      </c>
      <c r="G25" s="3">
        <v>448.35683500000005</v>
      </c>
      <c r="H25" s="3">
        <v>508.46235599999994</v>
      </c>
      <c r="I25" s="3">
        <v>561.29378800000018</v>
      </c>
      <c r="J25" s="3">
        <v>599.39539100000002</v>
      </c>
      <c r="K25" s="3">
        <v>694.29272700000013</v>
      </c>
      <c r="L25" s="3">
        <v>870.45250200000021</v>
      </c>
      <c r="M25" s="3">
        <v>868.45135000000005</v>
      </c>
      <c r="N25" s="3">
        <v>874.82898899999998</v>
      </c>
      <c r="O25" s="3">
        <v>857.65236700000014</v>
      </c>
      <c r="P25" s="10">
        <v>789.52070000000003</v>
      </c>
      <c r="Q25" s="3" t="s">
        <v>38</v>
      </c>
      <c r="R25" s="3" t="s">
        <v>41</v>
      </c>
      <c r="S25" s="3" t="s">
        <v>51</v>
      </c>
    </row>
    <row r="26" spans="3:19" ht="15.75" x14ac:dyDescent="0.3">
      <c r="C26" s="1" t="s">
        <v>18</v>
      </c>
      <c r="D26" s="3">
        <v>611.7347120000004</v>
      </c>
      <c r="E26" s="3">
        <v>629.56940799999984</v>
      </c>
      <c r="F26" s="3">
        <v>653.88840400000004</v>
      </c>
      <c r="G26" s="3">
        <v>664.18063499999982</v>
      </c>
      <c r="H26" s="3">
        <v>883.67753999999968</v>
      </c>
      <c r="I26" s="3">
        <v>951.65814400000011</v>
      </c>
      <c r="J26" s="3">
        <v>975.29980899999975</v>
      </c>
      <c r="K26" s="3">
        <v>1044.5250710000005</v>
      </c>
      <c r="L26" s="3">
        <v>1330.2570830000004</v>
      </c>
      <c r="M26" s="3">
        <v>1454.554846</v>
      </c>
      <c r="N26" s="3">
        <v>1471.712049</v>
      </c>
      <c r="O26" s="3">
        <v>1354.9855199999995</v>
      </c>
      <c r="P26" s="10">
        <v>1180.6869000000002</v>
      </c>
      <c r="Q26" s="3" t="s">
        <v>37</v>
      </c>
      <c r="R26" s="3" t="s">
        <v>42</v>
      </c>
      <c r="S26" s="3" t="s">
        <v>42</v>
      </c>
    </row>
    <row r="27" spans="3:19" ht="15.75" x14ac:dyDescent="0.3">
      <c r="C27" s="1" t="s">
        <v>19</v>
      </c>
      <c r="D27" s="3">
        <v>1193.5737429999992</v>
      </c>
      <c r="E27" s="3">
        <v>1256.680857000001</v>
      </c>
      <c r="F27" s="3">
        <v>1299.0778520000003</v>
      </c>
      <c r="G27" s="3">
        <v>1460.9396830000001</v>
      </c>
      <c r="H27" s="3">
        <v>1580.4422639999989</v>
      </c>
      <c r="I27" s="3">
        <v>1789.9522030000007</v>
      </c>
      <c r="J27" s="3">
        <v>1873.8492960000031</v>
      </c>
      <c r="K27" s="3">
        <v>1961.1015760000009</v>
      </c>
      <c r="L27" s="3">
        <v>2460.8574919999974</v>
      </c>
      <c r="M27" s="3">
        <v>2937.9419939999966</v>
      </c>
      <c r="N27" s="3">
        <v>3214.0492000000036</v>
      </c>
      <c r="O27" s="3">
        <v>3433.4554080000025</v>
      </c>
      <c r="P27" s="10">
        <v>3507.7053000000001</v>
      </c>
      <c r="Q27" s="3" t="s">
        <v>34</v>
      </c>
      <c r="R27" s="3" t="s">
        <v>40</v>
      </c>
      <c r="S27" s="3" t="s">
        <v>50</v>
      </c>
    </row>
    <row r="28" spans="3:19" ht="15.75" x14ac:dyDescent="0.3">
      <c r="C28" s="1" t="s">
        <v>20</v>
      </c>
      <c r="D28" s="3">
        <v>1384.0799070000007</v>
      </c>
      <c r="E28" s="3">
        <v>1384.8259579999985</v>
      </c>
      <c r="F28" s="3">
        <v>1373.475890999998</v>
      </c>
      <c r="G28" s="3">
        <v>1501.1283679999992</v>
      </c>
      <c r="H28" s="3">
        <v>1661.8100869999994</v>
      </c>
      <c r="I28" s="3">
        <v>1756.8661669999999</v>
      </c>
      <c r="J28" s="3">
        <v>1830.6978310000009</v>
      </c>
      <c r="K28" s="3">
        <v>1933.622861999999</v>
      </c>
      <c r="L28" s="3">
        <v>2184.6134249999968</v>
      </c>
      <c r="M28" s="3">
        <v>2773.7669549999973</v>
      </c>
      <c r="N28" s="3">
        <v>3144.9249019999993</v>
      </c>
      <c r="O28" s="3">
        <v>3366.7925400000013</v>
      </c>
      <c r="P28" s="10">
        <v>3425.6777000000002</v>
      </c>
      <c r="Q28" s="3" t="s">
        <v>37</v>
      </c>
      <c r="R28" s="3" t="s">
        <v>39</v>
      </c>
      <c r="S28" s="3" t="s">
        <v>53</v>
      </c>
    </row>
    <row r="29" spans="3:19" ht="15.75" x14ac:dyDescent="0.3">
      <c r="C29" s="1" t="s">
        <v>21</v>
      </c>
      <c r="D29" s="3">
        <v>425.96119700000008</v>
      </c>
      <c r="E29" s="3">
        <v>410.16185400000001</v>
      </c>
      <c r="F29" s="3">
        <v>469.90889100000004</v>
      </c>
      <c r="G29" s="3">
        <v>534.73998800000015</v>
      </c>
      <c r="H29" s="3">
        <v>607.59484499999996</v>
      </c>
      <c r="I29" s="3">
        <v>675.25173199999995</v>
      </c>
      <c r="J29" s="3">
        <v>725.94930700000009</v>
      </c>
      <c r="K29" s="3">
        <v>824.40181599999983</v>
      </c>
      <c r="L29" s="3">
        <v>1028.7043050000002</v>
      </c>
      <c r="M29" s="3">
        <v>1203.4793169999998</v>
      </c>
      <c r="N29" s="3">
        <v>1249.2143979999998</v>
      </c>
      <c r="O29" s="3">
        <v>1276.750683</v>
      </c>
      <c r="P29" s="10">
        <v>1217.8803</v>
      </c>
      <c r="Q29" s="3" t="s">
        <v>35</v>
      </c>
      <c r="R29" s="3" t="s">
        <v>39</v>
      </c>
      <c r="S29" s="3" t="s">
        <v>52</v>
      </c>
    </row>
    <row r="30" spans="3:19" ht="15.75" x14ac:dyDescent="0.3">
      <c r="C30" s="1" t="s">
        <v>22</v>
      </c>
      <c r="D30" s="3">
        <v>104.57931800000001</v>
      </c>
      <c r="E30" s="3">
        <v>108.65215900000003</v>
      </c>
      <c r="F30" s="3">
        <v>124.2457</v>
      </c>
      <c r="G30" s="3">
        <v>133.37874300000001</v>
      </c>
      <c r="H30" s="3">
        <v>150.313424</v>
      </c>
      <c r="I30" s="3">
        <v>171.1655650000001</v>
      </c>
      <c r="J30" s="3">
        <v>191.78765900000005</v>
      </c>
      <c r="K30" s="3">
        <v>247.22544299999998</v>
      </c>
      <c r="L30" s="3">
        <v>315.99456100000003</v>
      </c>
      <c r="M30" s="3">
        <v>391.78609200000011</v>
      </c>
      <c r="N30" s="3">
        <v>397.14028999999999</v>
      </c>
      <c r="O30" s="3">
        <v>395.52210899999989</v>
      </c>
      <c r="P30" s="10">
        <v>355.70749999999998</v>
      </c>
      <c r="Q30" s="3" t="s">
        <v>36</v>
      </c>
      <c r="R30" s="3" t="s">
        <v>40</v>
      </c>
      <c r="S30" s="3" t="s">
        <v>55</v>
      </c>
    </row>
    <row r="31" spans="3:19" ht="15.75" x14ac:dyDescent="0.3">
      <c r="C31" s="1" t="s">
        <v>23</v>
      </c>
      <c r="D31" s="3">
        <v>732.95504599999958</v>
      </c>
      <c r="E31" s="3">
        <v>795.30767500000024</v>
      </c>
      <c r="F31" s="3">
        <v>869.75704500000029</v>
      </c>
      <c r="G31" s="3">
        <v>986.27426599999876</v>
      </c>
      <c r="H31" s="3">
        <v>1156.7026150000006</v>
      </c>
      <c r="I31" s="3">
        <v>1273.458934999999</v>
      </c>
      <c r="J31" s="3">
        <v>1381.0974480000002</v>
      </c>
      <c r="K31" s="3">
        <v>1470.8967909999992</v>
      </c>
      <c r="L31" s="3">
        <v>1758.2979050000006</v>
      </c>
      <c r="M31" s="3">
        <v>2002.2040279999999</v>
      </c>
      <c r="N31" s="3">
        <v>2071.5241730000007</v>
      </c>
      <c r="O31" s="3">
        <v>2083.3573539999998</v>
      </c>
      <c r="P31" s="10">
        <v>2051.8258999999998</v>
      </c>
      <c r="Q31" s="3" t="s">
        <v>34</v>
      </c>
      <c r="R31" s="3" t="s">
        <v>41</v>
      </c>
      <c r="S31" s="3" t="s">
        <v>52</v>
      </c>
    </row>
    <row r="32" spans="3:19" ht="15.75" x14ac:dyDescent="0.3">
      <c r="C32" s="1" t="s">
        <v>24</v>
      </c>
      <c r="D32" s="3">
        <v>521.03307800000005</v>
      </c>
      <c r="E32" s="3">
        <v>532.11245299999996</v>
      </c>
      <c r="F32" s="3">
        <v>540.97349300000008</v>
      </c>
      <c r="G32" s="3">
        <v>637.71176000000014</v>
      </c>
      <c r="H32" s="3">
        <v>739.55248200000017</v>
      </c>
      <c r="I32" s="3">
        <v>829.44529500000021</v>
      </c>
      <c r="J32" s="3">
        <v>946.91364600000009</v>
      </c>
      <c r="K32" s="3">
        <v>1071.931329</v>
      </c>
      <c r="L32" s="3">
        <v>1186.7938630000001</v>
      </c>
      <c r="M32" s="3">
        <v>1216.9874829999997</v>
      </c>
      <c r="N32" s="3">
        <v>1113.207349</v>
      </c>
      <c r="O32" s="3">
        <v>916.24318900000014</v>
      </c>
      <c r="P32" s="10">
        <v>763.84580000000005</v>
      </c>
      <c r="Q32" s="3" t="s">
        <v>35</v>
      </c>
      <c r="R32" s="3" t="s">
        <v>42</v>
      </c>
      <c r="S32" s="3" t="s">
        <v>54</v>
      </c>
    </row>
    <row r="33" spans="3:19" ht="15.75" x14ac:dyDescent="0.3">
      <c r="C33" s="1" t="s">
        <v>25</v>
      </c>
      <c r="D33" s="3">
        <v>353.65185499999995</v>
      </c>
      <c r="E33" s="3">
        <v>348.44997700000016</v>
      </c>
      <c r="F33" s="3">
        <v>409.08841300000012</v>
      </c>
      <c r="G33" s="3">
        <v>422.62365600000015</v>
      </c>
      <c r="H33" s="3">
        <v>459.61008299999992</v>
      </c>
      <c r="I33" s="3">
        <v>545.47787100000016</v>
      </c>
      <c r="J33" s="3">
        <v>607.91431300000011</v>
      </c>
      <c r="K33" s="3">
        <v>728.61912099999915</v>
      </c>
      <c r="L33" s="3">
        <v>883.05308300000081</v>
      </c>
      <c r="M33" s="3">
        <v>910.53791200000023</v>
      </c>
      <c r="N33" s="3">
        <v>915.44962300000054</v>
      </c>
      <c r="O33" s="3">
        <v>844.73621299999991</v>
      </c>
      <c r="P33" s="10">
        <v>725.7804000000001</v>
      </c>
      <c r="Q33" s="3" t="s">
        <v>35</v>
      </c>
      <c r="R33" s="3" t="s">
        <v>42</v>
      </c>
      <c r="S33" s="3" t="s">
        <v>54</v>
      </c>
    </row>
    <row r="34" spans="3:19" ht="15.75" x14ac:dyDescent="0.3">
      <c r="C34" s="1" t="s">
        <v>26</v>
      </c>
      <c r="D34" s="3">
        <v>121.51643800000004</v>
      </c>
      <c r="E34" s="3">
        <v>135.43095400000001</v>
      </c>
      <c r="F34" s="3">
        <v>185.66495800000004</v>
      </c>
      <c r="G34" s="3">
        <v>158.58809600000004</v>
      </c>
      <c r="H34" s="3">
        <v>169.66973000000004</v>
      </c>
      <c r="I34" s="3">
        <v>214.55935899999994</v>
      </c>
      <c r="J34" s="3">
        <v>258.51924400000007</v>
      </c>
      <c r="K34" s="3">
        <v>288.76312799999988</v>
      </c>
      <c r="L34" s="3">
        <v>440.04901300000012</v>
      </c>
      <c r="M34" s="3">
        <v>432.00457999999998</v>
      </c>
      <c r="N34" s="3">
        <v>420.10152700000009</v>
      </c>
      <c r="O34" s="3">
        <v>381.80613099999982</v>
      </c>
      <c r="P34" s="10">
        <v>330.20670000000001</v>
      </c>
      <c r="Q34" s="3" t="s">
        <v>36</v>
      </c>
      <c r="R34" s="3" t="s">
        <v>40</v>
      </c>
      <c r="S34" s="3" t="s">
        <v>55</v>
      </c>
    </row>
    <row r="35" spans="3:19" ht="15.75" x14ac:dyDescent="0.3">
      <c r="C35" s="1" t="s">
        <v>27</v>
      </c>
      <c r="D35" s="3">
        <v>732.78332500000045</v>
      </c>
      <c r="E35" s="3">
        <v>858.83522400000015</v>
      </c>
      <c r="F35" s="3">
        <v>694.15385599999979</v>
      </c>
      <c r="G35" s="3">
        <v>669.88766399999986</v>
      </c>
      <c r="H35" s="3">
        <v>740.57552300000009</v>
      </c>
      <c r="I35" s="3">
        <v>815.00404100000003</v>
      </c>
      <c r="J35" s="3">
        <v>894.37242800000047</v>
      </c>
      <c r="K35" s="3">
        <v>972.5557050000001</v>
      </c>
      <c r="L35" s="3">
        <v>1151.7579810000007</v>
      </c>
      <c r="M35" s="3">
        <v>1140.6203179999998</v>
      </c>
      <c r="N35" s="3">
        <v>1100.8629970000004</v>
      </c>
      <c r="O35" s="3">
        <v>1016.765045</v>
      </c>
      <c r="P35" s="10">
        <v>973.37159999999994</v>
      </c>
      <c r="Q35" s="3" t="s">
        <v>37</v>
      </c>
      <c r="R35" s="3" t="s">
        <v>42</v>
      </c>
      <c r="S35" s="3" t="s">
        <v>42</v>
      </c>
    </row>
    <row r="36" spans="3:19" ht="15.75" x14ac:dyDescent="0.3">
      <c r="C36" s="1" t="s">
        <v>28</v>
      </c>
      <c r="D36" s="3">
        <v>225.103534</v>
      </c>
      <c r="E36" s="3">
        <v>226.33330100000006</v>
      </c>
      <c r="F36" s="3">
        <v>305.66091299999982</v>
      </c>
      <c r="G36" s="3">
        <v>239.85313800000003</v>
      </c>
      <c r="H36" s="3">
        <v>257.105727</v>
      </c>
      <c r="I36" s="3">
        <v>263.68579899999997</v>
      </c>
      <c r="J36" s="3">
        <v>263.73445400000014</v>
      </c>
      <c r="K36" s="3">
        <v>252.39978599999986</v>
      </c>
      <c r="L36" s="3">
        <v>324.34356900000017</v>
      </c>
      <c r="M36" s="3">
        <v>387.86280899999969</v>
      </c>
      <c r="N36" s="3">
        <v>414.19721600000003</v>
      </c>
      <c r="O36" s="3">
        <v>411.48417299999983</v>
      </c>
      <c r="P36" s="10">
        <v>407.28450000000004</v>
      </c>
      <c r="Q36" s="3" t="s">
        <v>37</v>
      </c>
      <c r="R36" s="3" t="s">
        <v>39</v>
      </c>
      <c r="S36" s="3" t="s">
        <v>53</v>
      </c>
    </row>
    <row r="37" spans="3:19" ht="15.75" x14ac:dyDescent="0.3">
      <c r="C37" s="1" t="s">
        <v>29</v>
      </c>
      <c r="D37" s="3">
        <v>1065.7740499999995</v>
      </c>
      <c r="E37" s="3">
        <v>1083.4396439999985</v>
      </c>
      <c r="F37" s="3">
        <v>1091.3719469999999</v>
      </c>
      <c r="G37" s="3">
        <v>1155.7896919999989</v>
      </c>
      <c r="H37" s="3">
        <v>1324.2643489999989</v>
      </c>
      <c r="I37" s="3">
        <v>1425.5041550000003</v>
      </c>
      <c r="J37" s="3">
        <v>1553.0962650000008</v>
      </c>
      <c r="K37" s="3">
        <v>1667.4404740000002</v>
      </c>
      <c r="L37" s="3">
        <v>2079.4286989999991</v>
      </c>
      <c r="M37" s="3">
        <v>2367.4431560000003</v>
      </c>
      <c r="N37" s="3">
        <v>2573.809033</v>
      </c>
      <c r="O37" s="3">
        <v>2602.6849940000016</v>
      </c>
      <c r="P37" s="10">
        <v>2615.3912999999998</v>
      </c>
      <c r="Q37" s="3" t="s">
        <v>37</v>
      </c>
      <c r="R37" s="3" t="s">
        <v>40</v>
      </c>
      <c r="S37" s="3" t="s">
        <v>55</v>
      </c>
    </row>
    <row r="38" spans="3:19" ht="15.75" x14ac:dyDescent="0.3">
      <c r="C38" s="1" t="s">
        <v>30</v>
      </c>
      <c r="D38" s="3">
        <v>130.06256200000004</v>
      </c>
      <c r="E38" s="3">
        <v>133.58185899999992</v>
      </c>
      <c r="F38" s="3">
        <v>143.53373499999992</v>
      </c>
      <c r="G38" s="3">
        <v>146.44480800000002</v>
      </c>
      <c r="H38" s="3">
        <v>184.61836199999988</v>
      </c>
      <c r="I38" s="3">
        <v>206.95927599999993</v>
      </c>
      <c r="J38" s="3">
        <v>227.52217800000003</v>
      </c>
      <c r="K38" s="3">
        <v>251.73957300000006</v>
      </c>
      <c r="L38" s="3">
        <v>341.89120400000002</v>
      </c>
      <c r="M38" s="3">
        <v>396.64244300000018</v>
      </c>
      <c r="N38" s="3">
        <v>434.26126300000021</v>
      </c>
      <c r="O38" s="3">
        <v>453.97164200000003</v>
      </c>
      <c r="P38" s="10">
        <v>461.91679999999997</v>
      </c>
      <c r="Q38" s="3" t="s">
        <v>36</v>
      </c>
      <c r="R38" s="3" t="s">
        <v>40</v>
      </c>
      <c r="S38" s="3" t="s">
        <v>55</v>
      </c>
    </row>
    <row r="39" spans="3:19" ht="15.75" x14ac:dyDescent="0.3">
      <c r="C39" s="1" t="s">
        <v>31</v>
      </c>
      <c r="D39" s="3">
        <v>657.28271999999993</v>
      </c>
      <c r="E39" s="3">
        <v>724.18953399999975</v>
      </c>
      <c r="F39" s="3">
        <v>776.48780500000021</v>
      </c>
      <c r="G39" s="3">
        <v>903.04798500000027</v>
      </c>
      <c r="H39" s="3">
        <v>1035.460079</v>
      </c>
      <c r="I39" s="3">
        <v>1129.045433</v>
      </c>
      <c r="J39" s="3">
        <v>1159.9321939999998</v>
      </c>
      <c r="K39" s="3">
        <v>1242.1331809999999</v>
      </c>
      <c r="L39" s="3">
        <v>1611.9683019999995</v>
      </c>
      <c r="M39" s="3">
        <v>1744.1231689999993</v>
      </c>
      <c r="N39" s="3">
        <v>1816.2481560000003</v>
      </c>
      <c r="O39" s="3">
        <v>1906.7373320000002</v>
      </c>
      <c r="P39" s="10">
        <v>1926.4314999999997</v>
      </c>
      <c r="Q39" s="3" t="s">
        <v>38</v>
      </c>
      <c r="R39" s="3" t="s">
        <v>41</v>
      </c>
      <c r="S39" s="3" t="s">
        <v>52</v>
      </c>
    </row>
    <row r="40" spans="3:19" x14ac:dyDescent="0.25">
      <c r="C40" s="2" t="s">
        <v>44</v>
      </c>
      <c r="D40" s="4">
        <f>SUM(D8:D39)</f>
        <v>23090.037272000001</v>
      </c>
      <c r="E40" s="4">
        <f t="shared" ref="E40:N40" si="2">SUM(E8:E39)</f>
        <v>24401.846337999999</v>
      </c>
      <c r="F40" s="4">
        <f t="shared" si="2"/>
        <v>25376.507990000002</v>
      </c>
      <c r="G40" s="4">
        <f t="shared" si="2"/>
        <v>27631.143791999999</v>
      </c>
      <c r="H40" s="4">
        <f t="shared" si="2"/>
        <v>30942.914217999994</v>
      </c>
      <c r="I40" s="4">
        <f t="shared" si="2"/>
        <v>34435.116482999998</v>
      </c>
      <c r="J40" s="4">
        <f t="shared" si="2"/>
        <v>37250.485891000011</v>
      </c>
      <c r="K40" s="4">
        <f t="shared" si="2"/>
        <v>41703.933013999995</v>
      </c>
      <c r="L40" s="4">
        <f t="shared" si="2"/>
        <v>52522.598188999982</v>
      </c>
      <c r="M40" s="4">
        <f t="shared" si="2"/>
        <v>58867.828306999989</v>
      </c>
      <c r="N40" s="4">
        <f t="shared" si="2"/>
        <v>63318.672201000001</v>
      </c>
      <c r="O40" s="4">
        <f>SUM(O8:O39)</f>
        <v>64746.381614999984</v>
      </c>
      <c r="P40" s="4">
        <f>SUM(P8:P39)</f>
        <v>61776.520700000015</v>
      </c>
      <c r="Q40" s="3" t="s">
        <v>58</v>
      </c>
      <c r="R40" s="3" t="s">
        <v>58</v>
      </c>
      <c r="S40" s="3" t="s">
        <v>58</v>
      </c>
    </row>
    <row r="42" spans="3:19" x14ac:dyDescent="0.25">
      <c r="C42" s="2" t="s">
        <v>48</v>
      </c>
      <c r="D42" s="7">
        <v>2013</v>
      </c>
      <c r="E42" s="7">
        <v>2014</v>
      </c>
      <c r="F42" s="7">
        <v>2015</v>
      </c>
      <c r="G42" s="7">
        <v>2016</v>
      </c>
      <c r="H42" s="7">
        <v>2017</v>
      </c>
      <c r="I42" s="7">
        <v>2018</v>
      </c>
      <c r="J42" s="7">
        <v>2019</v>
      </c>
      <c r="K42" s="7">
        <v>2020</v>
      </c>
      <c r="L42" s="7">
        <v>2021</v>
      </c>
      <c r="M42" s="7">
        <v>2022</v>
      </c>
      <c r="N42" s="7">
        <v>2023</v>
      </c>
      <c r="O42" s="7">
        <v>2024</v>
      </c>
      <c r="P42" s="7">
        <v>2025</v>
      </c>
    </row>
    <row r="43" spans="3:19" x14ac:dyDescent="0.25">
      <c r="C43" s="6" t="s">
        <v>12</v>
      </c>
      <c r="D43" s="8">
        <v>6.7987730104221961E-2</v>
      </c>
      <c r="E43" s="8">
        <v>6.3364333637847547E-2</v>
      </c>
      <c r="F43" s="8">
        <v>7.6771785503311749E-2</v>
      </c>
      <c r="G43" s="8">
        <v>9.2067322858824518E-2</v>
      </c>
      <c r="H43" s="8">
        <v>9.8150478530852361E-2</v>
      </c>
      <c r="I43" s="8">
        <v>0.10107276973044192</v>
      </c>
      <c r="J43" s="8">
        <v>0.10477646416077553</v>
      </c>
      <c r="K43" s="8">
        <v>0.13343491524081907</v>
      </c>
      <c r="L43" s="8">
        <v>0.15424312095485856</v>
      </c>
      <c r="M43" s="8">
        <v>0.15603262421524292</v>
      </c>
      <c r="N43" s="8">
        <v>0.13891196157743535</v>
      </c>
      <c r="O43" s="8">
        <v>0.13957882356843004</v>
      </c>
      <c r="P43" s="8">
        <v>0.13919764380809327</v>
      </c>
    </row>
    <row r="44" spans="3:19" x14ac:dyDescent="0.25">
      <c r="C44" s="6" t="s">
        <v>6</v>
      </c>
      <c r="D44" s="8">
        <v>2.2647528123693212E-2</v>
      </c>
      <c r="E44" s="8">
        <v>2.1985330975180833E-2</v>
      </c>
      <c r="F44" s="8">
        <v>2.9650896940417112E-2</v>
      </c>
      <c r="G44" s="8">
        <v>3.2318270274359247E-2</v>
      </c>
      <c r="H44" s="8">
        <v>3.7056471255854033E-2</v>
      </c>
      <c r="I44" s="8">
        <v>4.5986386060647734E-2</v>
      </c>
      <c r="J44" s="8">
        <v>5.4813522594343217E-2</v>
      </c>
      <c r="K44" s="8">
        <v>6.8860005795194593E-2</v>
      </c>
      <c r="L44" s="8">
        <v>9.6537112279145992E-2</v>
      </c>
      <c r="M44" s="8">
        <v>0.13901510902078773</v>
      </c>
      <c r="N44" s="8">
        <v>0.15516961026117418</v>
      </c>
      <c r="O44" s="8">
        <v>0.14321706374391135</v>
      </c>
      <c r="P44" s="8">
        <v>0.13901817991042326</v>
      </c>
    </row>
    <row r="45" spans="3:19" x14ac:dyDescent="0.25">
      <c r="C45" s="6" t="s">
        <v>19</v>
      </c>
      <c r="D45" s="8">
        <v>5.7642700237932193E-2</v>
      </c>
      <c r="E45" s="8">
        <v>5.8325798207496657E-2</v>
      </c>
      <c r="F45" s="8">
        <v>6.5456380973833231E-2</v>
      </c>
      <c r="G45" s="8">
        <v>8.7153379009442394E-2</v>
      </c>
      <c r="H45" s="8">
        <v>8.9651825902589632E-2</v>
      </c>
      <c r="I45" s="8">
        <v>8.9901042720458277E-2</v>
      </c>
      <c r="J45" s="8">
        <v>9.4200863904637444E-2</v>
      </c>
      <c r="K45" s="8">
        <v>0.10854431338613964</v>
      </c>
      <c r="L45" s="8">
        <v>0.11334666042905103</v>
      </c>
      <c r="M45" s="8">
        <v>0.115603428812524</v>
      </c>
      <c r="N45" s="8">
        <v>9.9177520791054713E-2</v>
      </c>
      <c r="O45" s="8">
        <v>9.9553547126287653E-2</v>
      </c>
      <c r="P45" s="8">
        <v>0.10719260641284095</v>
      </c>
    </row>
    <row r="46" spans="3:19" x14ac:dyDescent="0.25">
      <c r="C46" s="6" t="s">
        <v>15</v>
      </c>
      <c r="D46" s="8">
        <v>6.6601965452583206E-2</v>
      </c>
      <c r="E46" s="8">
        <v>6.9048246801004506E-2</v>
      </c>
      <c r="F46" s="8">
        <v>8.5448653129070878E-2</v>
      </c>
      <c r="G46" s="8">
        <v>0.10056909400745687</v>
      </c>
      <c r="H46" s="8">
        <v>0.10143364607661864</v>
      </c>
      <c r="I46" s="8">
        <v>0.10637993445017348</v>
      </c>
      <c r="J46" s="8">
        <v>0.10746698459910804</v>
      </c>
      <c r="K46" s="8">
        <v>0.13622279014486621</v>
      </c>
      <c r="L46" s="8">
        <v>0.14233379184467274</v>
      </c>
      <c r="M46" s="8">
        <v>0.13039409263311189</v>
      </c>
      <c r="N46" s="8">
        <v>0.10903411752367517</v>
      </c>
      <c r="O46" s="8">
        <v>0.11198893780659568</v>
      </c>
      <c r="P46" s="8">
        <v>0.10500623322721447</v>
      </c>
    </row>
    <row r="47" spans="3:19" x14ac:dyDescent="0.25">
      <c r="C47" s="6" t="s">
        <v>31</v>
      </c>
      <c r="D47" s="8">
        <v>5.7566325397942923E-2</v>
      </c>
      <c r="E47" s="8">
        <v>6.0373239950408462E-2</v>
      </c>
      <c r="F47" s="8">
        <v>7.1000023146365207E-2</v>
      </c>
      <c r="G47" s="8">
        <v>8.4851243985868852E-2</v>
      </c>
      <c r="H47" s="8">
        <v>9.1015293586381829E-2</v>
      </c>
      <c r="I47" s="8">
        <v>9.5135099790716146E-2</v>
      </c>
      <c r="J47" s="8">
        <v>9.75036627943065E-2</v>
      </c>
      <c r="K47" s="8">
        <v>0.11153383579317977</v>
      </c>
      <c r="L47" s="8">
        <v>0.12317109144657261</v>
      </c>
      <c r="M47" s="8">
        <v>0.12214833648709826</v>
      </c>
      <c r="N47" s="8">
        <v>0.10569768386907688</v>
      </c>
      <c r="O47" s="8">
        <v>0.10067983209435256</v>
      </c>
      <c r="P47" s="8">
        <v>9.9271295403547427E-2</v>
      </c>
    </row>
    <row r="48" spans="3:19" x14ac:dyDescent="0.25">
      <c r="C48" s="6" t="s">
        <v>11</v>
      </c>
      <c r="D48" s="8">
        <v>3.868072065209216E-2</v>
      </c>
      <c r="E48" s="8">
        <v>3.7692402074144857E-2</v>
      </c>
      <c r="F48" s="8">
        <v>4.1963102031129719E-2</v>
      </c>
      <c r="G48" s="8">
        <v>4.9074664809260773E-2</v>
      </c>
      <c r="H48" s="8">
        <v>5.0110325797084701E-2</v>
      </c>
      <c r="I48" s="8">
        <v>5.3385430270296845E-2</v>
      </c>
      <c r="J48" s="8">
        <v>5.7454367458291952E-2</v>
      </c>
      <c r="K48" s="8">
        <v>6.8501375089278005E-2</v>
      </c>
      <c r="L48" s="8">
        <v>7.1974066899544012E-2</v>
      </c>
      <c r="M48" s="8">
        <v>7.5336225858048958E-2</v>
      </c>
      <c r="N48" s="8">
        <v>6.8047490687223572E-2</v>
      </c>
      <c r="O48" s="8">
        <v>6.7932369634096962E-2</v>
      </c>
      <c r="P48" s="8">
        <v>6.595427694969086E-2</v>
      </c>
    </row>
    <row r="49" spans="3:16" x14ac:dyDescent="0.25">
      <c r="C49" s="6" t="s">
        <v>17</v>
      </c>
      <c r="D49" s="8">
        <v>3.8543764937609068E-2</v>
      </c>
      <c r="E49" s="8">
        <v>4.3001886940604514E-2</v>
      </c>
      <c r="F49" s="8">
        <v>5.1978729012428275E-2</v>
      </c>
      <c r="G49" s="8">
        <v>6.1928292308588165E-2</v>
      </c>
      <c r="H49" s="8">
        <v>6.5842921307115859E-2</v>
      </c>
      <c r="I49" s="8">
        <v>6.9349643049581758E-2</v>
      </c>
      <c r="J49" s="8">
        <v>7.03113778643982E-2</v>
      </c>
      <c r="K49" s="8">
        <v>9.6105145573486983E-2</v>
      </c>
      <c r="L49" s="8">
        <v>9.7366187739804572E-2</v>
      </c>
      <c r="M49" s="8">
        <v>8.4974802271549604E-2</v>
      </c>
      <c r="N49" s="8">
        <v>7.1094246428931876E-2</v>
      </c>
      <c r="O49" s="8">
        <v>6.9231377301036595E-2</v>
      </c>
      <c r="P49" s="8">
        <v>6.3616024117625486E-2</v>
      </c>
    </row>
    <row r="50" spans="3:16" x14ac:dyDescent="0.25">
      <c r="C50" s="6" t="s">
        <v>16</v>
      </c>
      <c r="D50" s="8">
        <v>3.4687125426331761E-2</v>
      </c>
      <c r="E50" s="8">
        <v>3.5400906845682423E-2</v>
      </c>
      <c r="F50" s="8">
        <v>4.2354218919575547E-2</v>
      </c>
      <c r="G50" s="8">
        <v>4.5487955188629609E-2</v>
      </c>
      <c r="H50" s="8">
        <v>4.7534730371094833E-2</v>
      </c>
      <c r="I50" s="8">
        <v>4.9011873924348207E-2</v>
      </c>
      <c r="J50" s="8">
        <v>5.0479896461409011E-2</v>
      </c>
      <c r="K50" s="8">
        <v>6.3214447784364247E-2</v>
      </c>
      <c r="L50" s="8">
        <v>7.0904023324620896E-2</v>
      </c>
      <c r="M50" s="8">
        <v>7.0368595149612051E-2</v>
      </c>
      <c r="N50" s="8">
        <v>5.978158243906382E-2</v>
      </c>
      <c r="O50" s="8">
        <v>5.8983479895580906E-2</v>
      </c>
      <c r="P50" s="8">
        <v>5.9513242457992818E-2</v>
      </c>
    </row>
    <row r="51" spans="3:16" x14ac:dyDescent="0.25">
      <c r="C51" s="6" t="s">
        <v>13</v>
      </c>
      <c r="D51" s="8">
        <v>3.2685077573016121E-2</v>
      </c>
      <c r="E51" s="8">
        <v>3.4152883557519872E-2</v>
      </c>
      <c r="F51" s="8">
        <v>3.6690663770553925E-2</v>
      </c>
      <c r="G51" s="8">
        <v>4.4126675911976276E-2</v>
      </c>
      <c r="H51" s="8">
        <v>4.312635646326924E-2</v>
      </c>
      <c r="I51" s="8">
        <v>4.2865832635329081E-2</v>
      </c>
      <c r="J51" s="8">
        <v>4.5270730290004862E-2</v>
      </c>
      <c r="K51" s="8">
        <v>5.7722862060461108E-2</v>
      </c>
      <c r="L51" s="8">
        <v>6.0874514624455402E-2</v>
      </c>
      <c r="M51" s="8">
        <v>6.585498911481584E-2</v>
      </c>
      <c r="N51" s="8">
        <v>5.7202227921800214E-2</v>
      </c>
      <c r="O51" s="8">
        <v>5.575417288514814E-2</v>
      </c>
      <c r="P51" s="8">
        <v>5.4764993876779265E-2</v>
      </c>
    </row>
    <row r="52" spans="3:16" x14ac:dyDescent="0.25">
      <c r="C52" s="6" t="s">
        <v>9</v>
      </c>
      <c r="D52" s="8">
        <v>2.5598207847050147E-2</v>
      </c>
      <c r="E52" s="8">
        <v>2.6824991299492455E-2</v>
      </c>
      <c r="F52" s="8">
        <v>3.7159383050331674E-2</v>
      </c>
      <c r="G52" s="8">
        <v>4.0915456924751868E-2</v>
      </c>
      <c r="H52" s="8">
        <v>4.6780352237766609E-2</v>
      </c>
      <c r="I52" s="8">
        <v>5.1930188690325306E-2</v>
      </c>
      <c r="J52" s="8">
        <v>5.3580563065800613E-2</v>
      </c>
      <c r="K52" s="8">
        <v>6.5980749885108061E-2</v>
      </c>
      <c r="L52" s="8">
        <v>7.0918058110605475E-2</v>
      </c>
      <c r="M52" s="8">
        <v>7.1237045897184964E-2</v>
      </c>
      <c r="N52" s="8">
        <v>5.9904410838460764E-2</v>
      </c>
      <c r="O52" s="8">
        <v>5.5595610136347624E-2</v>
      </c>
      <c r="P52" s="8">
        <v>5.4731403035755591E-2</v>
      </c>
    </row>
    <row r="53" spans="3:16" x14ac:dyDescent="0.25">
      <c r="C53" s="6" t="s">
        <v>20</v>
      </c>
      <c r="D53" s="8">
        <v>3.0835206533469543E-2</v>
      </c>
      <c r="E53" s="8">
        <v>3.0501792282492522E-2</v>
      </c>
      <c r="F53" s="8">
        <v>3.3528297173098451E-2</v>
      </c>
      <c r="G53" s="8">
        <v>3.9718377146650143E-2</v>
      </c>
      <c r="H53" s="8">
        <v>3.9585644390130945E-2</v>
      </c>
      <c r="I53" s="8">
        <v>3.9796944870058595E-2</v>
      </c>
      <c r="J53" s="8">
        <v>3.9462417803914261E-2</v>
      </c>
      <c r="K53" s="8">
        <v>4.8782092102990865E-2</v>
      </c>
      <c r="L53" s="8">
        <v>4.8069755435158006E-2</v>
      </c>
      <c r="M53" s="8">
        <v>5.4438341731250658E-2</v>
      </c>
      <c r="N53" s="8">
        <v>5.0689696669584866E-2</v>
      </c>
      <c r="O53" s="8">
        <v>5.2014778884121454E-2</v>
      </c>
      <c r="P53" s="8">
        <v>5.3520016549659634E-2</v>
      </c>
    </row>
    <row r="54" spans="3:16" x14ac:dyDescent="0.25">
      <c r="C54" s="6" t="s">
        <v>23</v>
      </c>
      <c r="D54" s="8">
        <v>2.8971662457423056E-2</v>
      </c>
      <c r="E54" s="8">
        <v>3.0090741573639092E-2</v>
      </c>
      <c r="F54" s="8">
        <v>3.4920291296735982E-2</v>
      </c>
      <c r="G54" s="8">
        <v>4.0913420115613254E-2</v>
      </c>
      <c r="H54" s="8">
        <v>4.243519102972413E-2</v>
      </c>
      <c r="I54" s="8">
        <v>4.3935202616991208E-2</v>
      </c>
      <c r="J54" s="8">
        <v>4.7971781513441926E-2</v>
      </c>
      <c r="K54" s="8">
        <v>5.6988762907555085E-2</v>
      </c>
      <c r="L54" s="8">
        <v>5.9007544898887217E-2</v>
      </c>
      <c r="M54" s="8">
        <v>5.9618373754066284E-2</v>
      </c>
      <c r="N54" s="8">
        <v>4.9112636944282251E-2</v>
      </c>
      <c r="O54" s="8">
        <v>4.9091543324457039E-2</v>
      </c>
      <c r="P54" s="8">
        <v>4.6536821970288612E-2</v>
      </c>
    </row>
    <row r="55" spans="3:16" x14ac:dyDescent="0.25">
      <c r="C55" s="6" t="s">
        <v>0</v>
      </c>
      <c r="D55" s="8">
        <v>2.1483137750226176E-2</v>
      </c>
      <c r="E55" s="8">
        <v>2.0900278024813392E-2</v>
      </c>
      <c r="F55" s="8">
        <v>2.356915338304948E-2</v>
      </c>
      <c r="G55" s="8">
        <v>2.7668272391541696E-2</v>
      </c>
      <c r="H55" s="8">
        <v>2.8386571277726612E-2</v>
      </c>
      <c r="I55" s="8">
        <v>2.8530836856319977E-2</v>
      </c>
      <c r="J55" s="8">
        <v>2.9093938660980808E-2</v>
      </c>
      <c r="K55" s="8">
        <v>3.4335300848854854E-2</v>
      </c>
      <c r="L55" s="8">
        <v>3.8947265921206564E-2</v>
      </c>
      <c r="M55" s="8">
        <v>4.5044636542486388E-2</v>
      </c>
      <c r="N55" s="8">
        <v>3.9319772987868214E-2</v>
      </c>
      <c r="O55" s="8">
        <v>4.0304252306742415E-2</v>
      </c>
      <c r="P55" s="8">
        <v>3.846795784788562E-2</v>
      </c>
    </row>
    <row r="56" spans="3:16" x14ac:dyDescent="0.25">
      <c r="C56" s="6" t="s">
        <v>14</v>
      </c>
      <c r="D56" s="8">
        <v>1.9977758871542659E-2</v>
      </c>
      <c r="E56" s="8">
        <v>2.1251457481826871E-2</v>
      </c>
      <c r="F56" s="8">
        <v>2.5577095860172386E-2</v>
      </c>
      <c r="G56" s="8">
        <v>3.1597211066757232E-2</v>
      </c>
      <c r="H56" s="8">
        <v>3.3726067324499051E-2</v>
      </c>
      <c r="I56" s="8">
        <v>3.6730735521535468E-2</v>
      </c>
      <c r="J56" s="8">
        <v>3.723798621845243E-2</v>
      </c>
      <c r="K56" s="8">
        <v>5.0406957708731097E-2</v>
      </c>
      <c r="L56" s="8">
        <v>5.4182040105755835E-2</v>
      </c>
      <c r="M56" s="8">
        <v>4.8716267639020296E-2</v>
      </c>
      <c r="N56" s="8">
        <v>3.9691243635628058E-2</v>
      </c>
      <c r="O56" s="8">
        <v>3.9833511730737792E-2</v>
      </c>
      <c r="P56" s="8">
        <v>3.6582928251063157E-2</v>
      </c>
    </row>
    <row r="57" spans="3:16" x14ac:dyDescent="0.25">
      <c r="C57" s="6" t="s">
        <v>28</v>
      </c>
      <c r="D57" s="8">
        <v>2.9381236052505044E-2</v>
      </c>
      <c r="E57" s="8">
        <v>2.8577060641158294E-2</v>
      </c>
      <c r="F57" s="8">
        <v>4.1802132625043023E-2</v>
      </c>
      <c r="G57" s="8">
        <v>3.5941880599556553E-2</v>
      </c>
      <c r="H57" s="8">
        <v>3.5664836222175339E-2</v>
      </c>
      <c r="I57" s="8">
        <v>3.4344221253347337E-2</v>
      </c>
      <c r="J57" s="8">
        <v>3.3166006789955335E-2</v>
      </c>
      <c r="K57" s="8">
        <v>3.6935015639539007E-2</v>
      </c>
      <c r="L57" s="8">
        <v>4.0606119282644605E-2</v>
      </c>
      <c r="M57" s="8">
        <v>4.36041616620267E-2</v>
      </c>
      <c r="N57" s="8">
        <v>3.8635887482531536E-2</v>
      </c>
      <c r="O57" s="8">
        <v>3.7758403143647146E-2</v>
      </c>
      <c r="P57" s="8">
        <v>3.6363715687729614E-2</v>
      </c>
    </row>
    <row r="58" spans="3:16" x14ac:dyDescent="0.25">
      <c r="C58" s="6" t="s">
        <v>5</v>
      </c>
      <c r="D58" s="8">
        <v>2.3837623521423025E-2</v>
      </c>
      <c r="E58" s="8">
        <v>2.7568208794837668E-2</v>
      </c>
      <c r="F58" s="8">
        <v>3.1777371388321665E-2</v>
      </c>
      <c r="G58" s="8">
        <v>3.8797577079405045E-2</v>
      </c>
      <c r="H58" s="8">
        <v>4.2067936652841836E-2</v>
      </c>
      <c r="I58" s="8">
        <v>4.1419645815201737E-2</v>
      </c>
      <c r="J58" s="8">
        <v>3.5528058227847624E-2</v>
      </c>
      <c r="K58" s="8">
        <v>4.7841141662684113E-2</v>
      </c>
      <c r="L58" s="8">
        <v>5.3278005656123326E-2</v>
      </c>
      <c r="M58" s="8">
        <v>5.1370518509354215E-2</v>
      </c>
      <c r="N58" s="8">
        <v>4.1704318458511656E-2</v>
      </c>
      <c r="O58" s="8">
        <v>3.8852343851789026E-2</v>
      </c>
      <c r="P58" s="8">
        <v>3.4200841199432945E-2</v>
      </c>
    </row>
    <row r="59" spans="3:16" x14ac:dyDescent="0.25">
      <c r="C59" s="6" t="s">
        <v>29</v>
      </c>
      <c r="D59" s="8">
        <v>1.5876955198266939E-2</v>
      </c>
      <c r="E59" s="8">
        <v>1.6288848533888518E-2</v>
      </c>
      <c r="F59" s="8">
        <v>1.8836195234339825E-2</v>
      </c>
      <c r="G59" s="8">
        <v>2.2849861990181113E-2</v>
      </c>
      <c r="H59" s="8">
        <v>2.5818451348087235E-2</v>
      </c>
      <c r="I59" s="8">
        <v>2.6636318197413241E-2</v>
      </c>
      <c r="J59" s="8">
        <v>2.7200170051766094E-2</v>
      </c>
      <c r="K59" s="8">
        <v>3.3894581017053164E-2</v>
      </c>
      <c r="L59" s="8">
        <v>3.6261871343187375E-2</v>
      </c>
      <c r="M59" s="8">
        <v>3.7868929265442011E-2</v>
      </c>
      <c r="N59" s="8">
        <v>3.374967028442398E-2</v>
      </c>
      <c r="O59" s="8">
        <v>3.3087450014540311E-2</v>
      </c>
      <c r="P59" s="8">
        <v>3.3520136086091168E-2</v>
      </c>
    </row>
    <row r="60" spans="3:16" x14ac:dyDescent="0.25">
      <c r="C60" s="6" t="s">
        <v>21</v>
      </c>
      <c r="D60" s="8">
        <v>1.4315640259670479E-2</v>
      </c>
      <c r="E60" s="8">
        <v>1.3329731737615882E-2</v>
      </c>
      <c r="F60" s="8">
        <v>1.6085898608562632E-2</v>
      </c>
      <c r="G60" s="8">
        <v>1.9512251192874686E-2</v>
      </c>
      <c r="H60" s="8">
        <v>2.0670752259442492E-2</v>
      </c>
      <c r="I60" s="8">
        <v>2.1255250094231338E-2</v>
      </c>
      <c r="J60" s="8">
        <v>2.2100803968377599E-2</v>
      </c>
      <c r="K60" s="8">
        <v>2.9363941911197237E-2</v>
      </c>
      <c r="L60" s="8">
        <v>3.1694192848946583E-2</v>
      </c>
      <c r="M60" s="8">
        <v>3.3826953851266606E-2</v>
      </c>
      <c r="N60" s="8">
        <v>2.8757910525903485E-2</v>
      </c>
      <c r="O60" s="8">
        <v>2.9184987765867997E-2</v>
      </c>
      <c r="P60" s="8">
        <v>2.7862478984694197E-2</v>
      </c>
    </row>
    <row r="61" spans="3:16" x14ac:dyDescent="0.25">
      <c r="C61" s="6" t="s">
        <v>1</v>
      </c>
      <c r="D61" s="8">
        <v>1.4864623117489961E-2</v>
      </c>
      <c r="E61" s="8">
        <v>1.4182920494174184E-2</v>
      </c>
      <c r="F61" s="8">
        <v>1.5858707176412773E-2</v>
      </c>
      <c r="G61" s="8">
        <v>1.6853560523028974E-2</v>
      </c>
      <c r="H61" s="8">
        <v>1.7574020137727474E-2</v>
      </c>
      <c r="I61" s="8">
        <v>1.9163341623770282E-2</v>
      </c>
      <c r="J61" s="8">
        <v>1.9271251447966167E-2</v>
      </c>
      <c r="K61" s="8">
        <v>2.8321291548284812E-2</v>
      </c>
      <c r="L61" s="8">
        <v>2.7183467195242894E-2</v>
      </c>
      <c r="M61" s="8">
        <v>2.4478645081034651E-2</v>
      </c>
      <c r="N61" s="8">
        <v>2.0579281953342177E-2</v>
      </c>
      <c r="O61" s="8">
        <v>2.0496142520897341E-2</v>
      </c>
      <c r="P61" s="8">
        <v>2.5556505862366199E-2</v>
      </c>
    </row>
    <row r="62" spans="3:16" x14ac:dyDescent="0.25">
      <c r="C62" s="6" t="s">
        <v>10</v>
      </c>
      <c r="D62" s="8">
        <v>1.2330305691161008E-2</v>
      </c>
      <c r="E62" s="8">
        <v>1.2152692094792639E-2</v>
      </c>
      <c r="F62" s="8">
        <v>1.4368574634165708E-2</v>
      </c>
      <c r="G62" s="8">
        <v>1.6145373366698551E-2</v>
      </c>
      <c r="H62" s="8">
        <v>1.6400466662055087E-2</v>
      </c>
      <c r="I62" s="8">
        <v>1.6878143425655651E-2</v>
      </c>
      <c r="J62" s="8">
        <v>1.769783735679541E-2</v>
      </c>
      <c r="K62" s="8">
        <v>2.4059887795369547E-2</v>
      </c>
      <c r="L62" s="8">
        <v>2.6403876348875078E-2</v>
      </c>
      <c r="M62" s="8">
        <v>2.6571394389369805E-2</v>
      </c>
      <c r="N62" s="8">
        <v>2.6818097624370898E-2</v>
      </c>
      <c r="O62" s="8">
        <v>2.7592941519305872E-2</v>
      </c>
      <c r="P62" s="8">
        <v>2.1957393686396834E-2</v>
      </c>
    </row>
    <row r="63" spans="3:16" x14ac:dyDescent="0.25">
      <c r="C63" s="6" t="s">
        <v>24</v>
      </c>
      <c r="D63" s="8">
        <v>1.7965977711559208E-2</v>
      </c>
      <c r="E63" s="8">
        <v>1.8546912215219803E-2</v>
      </c>
      <c r="F63" s="8">
        <v>2.0630174538315546E-2</v>
      </c>
      <c r="G63" s="8">
        <v>2.5671869546131966E-2</v>
      </c>
      <c r="H63" s="8">
        <v>2.8209992321562495E-2</v>
      </c>
      <c r="I63" s="8">
        <v>3.0247685113341777E-2</v>
      </c>
      <c r="J63" s="8">
        <v>3.3085878907169533E-2</v>
      </c>
      <c r="K63" s="8">
        <v>4.268383261136223E-2</v>
      </c>
      <c r="L63" s="8">
        <v>3.9934405656213118E-2</v>
      </c>
      <c r="M63" s="8">
        <v>3.7082650635931011E-2</v>
      </c>
      <c r="N63" s="8">
        <v>2.8577815964233665E-2</v>
      </c>
      <c r="O63" s="8">
        <v>2.3679831879355188E-2</v>
      </c>
      <c r="P63" s="8">
        <v>1.9803375780729073E-2</v>
      </c>
    </row>
    <row r="64" spans="3:16" x14ac:dyDescent="0.25">
      <c r="C64" s="6" t="s">
        <v>7</v>
      </c>
      <c r="D64" s="8">
        <v>1.2469952882173755E-2</v>
      </c>
      <c r="E64" s="8">
        <v>1.2644539548727331E-2</v>
      </c>
      <c r="F64" s="8">
        <v>1.5107498074631681E-2</v>
      </c>
      <c r="G64" s="8">
        <v>1.7549892436568508E-2</v>
      </c>
      <c r="H64" s="8">
        <v>1.906046513758328E-2</v>
      </c>
      <c r="I64" s="8">
        <v>2.2446956026263464E-2</v>
      </c>
      <c r="J64" s="8">
        <v>2.4614089182916667E-2</v>
      </c>
      <c r="K64" s="8">
        <v>3.1402208512044137E-2</v>
      </c>
      <c r="L64" s="8">
        <v>3.3249933202529704E-2</v>
      </c>
      <c r="M64" s="8">
        <v>2.9276752918305674E-2</v>
      </c>
      <c r="N64" s="8">
        <v>2.2872753356855034E-2</v>
      </c>
      <c r="O64" s="8">
        <v>2.1089594862142486E-2</v>
      </c>
      <c r="P64" s="8">
        <v>1.9307164106498246E-2</v>
      </c>
    </row>
    <row r="65" spans="3:16" x14ac:dyDescent="0.25">
      <c r="C65" s="6" t="s">
        <v>27</v>
      </c>
      <c r="D65" s="8">
        <v>1.8856028393360019E-2</v>
      </c>
      <c r="E65" s="8">
        <v>2.1318983575219844E-2</v>
      </c>
      <c r="F65" s="8">
        <v>1.8778419356864536E-2</v>
      </c>
      <c r="G65" s="8">
        <v>2.015666663555717E-2</v>
      </c>
      <c r="H65" s="8">
        <v>2.0843681493820557E-2</v>
      </c>
      <c r="I65" s="8">
        <v>2.1423787481429653E-2</v>
      </c>
      <c r="J65" s="8">
        <v>2.2137376517274276E-2</v>
      </c>
      <c r="K65" s="8">
        <v>2.7978884243217012E-2</v>
      </c>
      <c r="L65" s="8">
        <v>2.8685885875011148E-2</v>
      </c>
      <c r="M65" s="8">
        <v>2.5455615586879133E-2</v>
      </c>
      <c r="N65" s="8">
        <v>2.0700959405285428E-2</v>
      </c>
      <c r="O65" s="8">
        <v>1.8549039202990381E-2</v>
      </c>
      <c r="P65" s="8">
        <v>1.7187551189990633E-2</v>
      </c>
    </row>
    <row r="66" spans="3:16" x14ac:dyDescent="0.25">
      <c r="C66" s="6" t="s">
        <v>30</v>
      </c>
      <c r="D66" s="8">
        <v>7.0606003739967609E-3</v>
      </c>
      <c r="E66" s="8">
        <v>6.951415423335815E-3</v>
      </c>
      <c r="F66" s="8">
        <v>8.342149878405666E-3</v>
      </c>
      <c r="G66" s="8">
        <v>9.0175360029709599E-3</v>
      </c>
      <c r="H66" s="8">
        <v>1.0494244386204275E-2</v>
      </c>
      <c r="I66" s="8">
        <v>1.091781358767787E-2</v>
      </c>
      <c r="J66" s="8">
        <v>1.1461113398180107E-2</v>
      </c>
      <c r="K66" s="8">
        <v>1.4684625698414024E-2</v>
      </c>
      <c r="L66" s="8">
        <v>1.6816564024242107E-2</v>
      </c>
      <c r="M66" s="8">
        <v>1.739511582525477E-2</v>
      </c>
      <c r="N66" s="8">
        <v>1.5239925258012862E-2</v>
      </c>
      <c r="O66" s="8">
        <v>1.5204025744235789E-2</v>
      </c>
      <c r="P66" s="8">
        <v>1.5076408888347952E-2</v>
      </c>
    </row>
    <row r="67" spans="3:16" x14ac:dyDescent="0.25">
      <c r="C67" s="6" t="s">
        <v>8</v>
      </c>
      <c r="D67" s="8">
        <v>6.5566627302025456E-3</v>
      </c>
      <c r="E67" s="8">
        <v>7.0015522430007535E-3</v>
      </c>
      <c r="F67" s="8">
        <v>5.5432987336729326E-3</v>
      </c>
      <c r="G67" s="8">
        <v>8.0922452733704388E-3</v>
      </c>
      <c r="H67" s="8">
        <v>7.1960058991856731E-3</v>
      </c>
      <c r="I67" s="8">
        <v>7.6393690763324985E-3</v>
      </c>
      <c r="J67" s="8">
        <v>8.9588484559155451E-3</v>
      </c>
      <c r="K67" s="8">
        <v>1.3259550078137221E-2</v>
      </c>
      <c r="L67" s="8">
        <v>1.5653760864971195E-2</v>
      </c>
      <c r="M67" s="8">
        <v>1.4926640360684151E-2</v>
      </c>
      <c r="N67" s="8">
        <v>1.457129243813669E-2</v>
      </c>
      <c r="O67" s="8">
        <v>1.7085300171169802E-2</v>
      </c>
      <c r="P67" s="8">
        <v>1.3911795925928474E-2</v>
      </c>
    </row>
    <row r="68" spans="3:16" x14ac:dyDescent="0.25">
      <c r="C68" s="6" t="s">
        <v>22</v>
      </c>
      <c r="D68" s="8">
        <v>5.8077089958768167E-3</v>
      </c>
      <c r="E68" s="8">
        <v>5.6657560987394932E-3</v>
      </c>
      <c r="F68" s="8">
        <v>7.0201840737213299E-3</v>
      </c>
      <c r="G68" s="8">
        <v>7.8037911708200283E-3</v>
      </c>
      <c r="H68" s="8">
        <v>8.2384832830744558E-3</v>
      </c>
      <c r="I68" s="8">
        <v>8.7294309255567196E-3</v>
      </c>
      <c r="J68" s="8">
        <v>9.3111615256168661E-3</v>
      </c>
      <c r="K68" s="8">
        <v>1.6563295490963352E-2</v>
      </c>
      <c r="L68" s="8">
        <v>1.7115208403724144E-2</v>
      </c>
      <c r="M68" s="8">
        <v>1.8356981657260411E-2</v>
      </c>
      <c r="N68" s="8">
        <v>1.3933974481565071E-2</v>
      </c>
      <c r="O68" s="8">
        <v>1.4132476891859711E-2</v>
      </c>
      <c r="P68" s="8">
        <v>1.3718733345445371E-2</v>
      </c>
    </row>
    <row r="69" spans="3:16" x14ac:dyDescent="0.25">
      <c r="C69" s="6" t="s">
        <v>4</v>
      </c>
      <c r="D69" s="8">
        <v>7.082871741656855E-3</v>
      </c>
      <c r="E69" s="8">
        <v>8.014254924513917E-3</v>
      </c>
      <c r="F69" s="8">
        <v>8.8498823649548666E-3</v>
      </c>
      <c r="G69" s="8">
        <v>9.9449950124323588E-3</v>
      </c>
      <c r="H69" s="8">
        <v>1.1367622719288295E-2</v>
      </c>
      <c r="I69" s="8">
        <v>1.2065242590797449E-2</v>
      </c>
      <c r="J69" s="8">
        <v>1.2623616399038777E-2</v>
      </c>
      <c r="K69" s="8">
        <v>1.6464967538223324E-2</v>
      </c>
      <c r="L69" s="8">
        <v>1.730957962235612E-2</v>
      </c>
      <c r="M69" s="8">
        <v>1.8544385388777312E-2</v>
      </c>
      <c r="N69" s="8">
        <v>1.5828689301260954E-2</v>
      </c>
      <c r="O69" s="8">
        <v>1.4082600983550126E-2</v>
      </c>
      <c r="P69" s="8">
        <v>1.2993703633278951E-2</v>
      </c>
    </row>
    <row r="70" spans="3:16" x14ac:dyDescent="0.25">
      <c r="C70" s="6" t="s">
        <v>25</v>
      </c>
      <c r="D70" s="8">
        <v>8.6410347199381617E-3</v>
      </c>
      <c r="E70" s="8">
        <v>8.4192210982467694E-3</v>
      </c>
      <c r="F70" s="8">
        <v>1.055470398226763E-2</v>
      </c>
      <c r="G70" s="8">
        <v>1.1310464028655362E-2</v>
      </c>
      <c r="H70" s="8">
        <v>1.1667451875920262E-2</v>
      </c>
      <c r="I70" s="8">
        <v>1.3422057923609043E-2</v>
      </c>
      <c r="J70" s="8">
        <v>1.4553782500828621E-2</v>
      </c>
      <c r="K70" s="8">
        <v>1.9412183961188764E-2</v>
      </c>
      <c r="L70" s="8">
        <v>1.9476808646455457E-2</v>
      </c>
      <c r="M70" s="8">
        <v>1.8243072302877392E-2</v>
      </c>
      <c r="N70" s="8">
        <v>1.5248650051381228E-2</v>
      </c>
      <c r="O70" s="8">
        <v>1.4037204925934505E-2</v>
      </c>
      <c r="P70" s="8">
        <v>1.192391008896012E-2</v>
      </c>
    </row>
    <row r="71" spans="3:16" x14ac:dyDescent="0.25">
      <c r="C71" s="6" t="s">
        <v>2</v>
      </c>
      <c r="D71" s="8">
        <v>5.4437701873030894E-3</v>
      </c>
      <c r="E71" s="8">
        <v>5.3525357909658452E-3</v>
      </c>
      <c r="F71" s="8">
        <v>6.2419655736561655E-3</v>
      </c>
      <c r="G71" s="8">
        <v>7.061285669576315E-3</v>
      </c>
      <c r="H71" s="8">
        <v>7.834577704627638E-3</v>
      </c>
      <c r="I71" s="8">
        <v>8.3026084053631523E-3</v>
      </c>
      <c r="J71" s="8">
        <v>9.2412982235925561E-3</v>
      </c>
      <c r="K71" s="8">
        <v>1.4570539212610945E-2</v>
      </c>
      <c r="L71" s="8">
        <v>1.3318061837753938E-2</v>
      </c>
      <c r="M71" s="8">
        <v>1.8706286254863796E-2</v>
      </c>
      <c r="N71" s="8">
        <v>1.3467679416014842E-2</v>
      </c>
      <c r="O71" s="8">
        <v>1.0896315850059015E-2</v>
      </c>
      <c r="P71" s="8">
        <v>1.0017837191843485E-2</v>
      </c>
    </row>
    <row r="72" spans="3:16" x14ac:dyDescent="0.25">
      <c r="C72" s="6" t="s">
        <v>26</v>
      </c>
      <c r="D72" s="8">
        <v>2.8785006366963193E-3</v>
      </c>
      <c r="E72" s="8">
        <v>3.2589934799322194E-3</v>
      </c>
      <c r="F72" s="8">
        <v>7.0572250137740681E-3</v>
      </c>
      <c r="G72" s="8">
        <v>7.0998144314659787E-3</v>
      </c>
      <c r="H72" s="8">
        <v>6.9945125163904491E-3</v>
      </c>
      <c r="I72" s="8">
        <v>8.7560616508425924E-3</v>
      </c>
      <c r="J72" s="8">
        <v>1.0310997966502311E-2</v>
      </c>
      <c r="K72" s="8">
        <v>1.2944447611810194E-2</v>
      </c>
      <c r="L72" s="8">
        <v>1.5080968493937974E-2</v>
      </c>
      <c r="M72" s="8">
        <v>1.203523463563828E-2</v>
      </c>
      <c r="N72" s="8">
        <v>9.8692915896213002E-3</v>
      </c>
      <c r="O72" s="8">
        <v>1.0035875950714741E-2</v>
      </c>
      <c r="P72" s="8">
        <v>9.0891572568146204E-3</v>
      </c>
    </row>
    <row r="73" spans="3:16" x14ac:dyDescent="0.25">
      <c r="C73" s="6" t="s">
        <v>18</v>
      </c>
      <c r="D73" s="8">
        <v>6.4948564354350572E-3</v>
      </c>
      <c r="E73" s="8">
        <v>6.4087901712264299E-3</v>
      </c>
      <c r="F73" s="8">
        <v>7.1977022883380759E-3</v>
      </c>
      <c r="G73" s="8">
        <v>7.9738798489474086E-3</v>
      </c>
      <c r="H73" s="8">
        <v>9.7677028621769198E-3</v>
      </c>
      <c r="I73" s="8">
        <v>9.5933892221093491E-3</v>
      </c>
      <c r="J73" s="8">
        <v>9.4390682694282732E-3</v>
      </c>
      <c r="K73" s="8">
        <v>1.1796997303368756E-2</v>
      </c>
      <c r="L73" s="8">
        <v>1.2642189779973268E-2</v>
      </c>
      <c r="M73" s="8">
        <v>1.2491879876836238E-2</v>
      </c>
      <c r="N73" s="8">
        <v>1.0420741290103553E-2</v>
      </c>
      <c r="O73" s="8">
        <v>9.1924489110804808E-3</v>
      </c>
      <c r="P73" s="8">
        <v>8.1066642873978811E-3</v>
      </c>
    </row>
    <row r="74" spans="3:16" x14ac:dyDescent="0.25">
      <c r="C74" s="6" t="s">
        <v>3</v>
      </c>
      <c r="D74" s="8">
        <v>1.0698083785472144E-3</v>
      </c>
      <c r="E74" s="8">
        <v>1.1223968758009041E-3</v>
      </c>
      <c r="F74" s="8">
        <v>1.9956208112748668E-3</v>
      </c>
      <c r="G74" s="8">
        <v>2.8497000222371272E-3</v>
      </c>
      <c r="H74" s="8">
        <v>2.839240051882996E-3</v>
      </c>
      <c r="I74" s="8">
        <v>2.7856881488661066E-3</v>
      </c>
      <c r="J74" s="8">
        <v>2.7566944804400077E-3</v>
      </c>
      <c r="K74" s="8">
        <v>5.5519668520746628E-3</v>
      </c>
      <c r="L74" s="8">
        <v>6.3508292873553293E-3</v>
      </c>
      <c r="M74" s="8">
        <v>6.6064844023935518E-3</v>
      </c>
      <c r="N74" s="8">
        <v>5.1333428162493484E-3</v>
      </c>
      <c r="O74" s="8">
        <v>5.9549605514965806E-3</v>
      </c>
      <c r="P74" s="8">
        <v>6.9728724662763723E-3</v>
      </c>
    </row>
    <row r="75" spans="3:16" x14ac:dyDescent="0.25">
      <c r="C75" s="2" t="s">
        <v>44</v>
      </c>
      <c r="D75" s="8">
        <v>1.7394459444474181E-2</v>
      </c>
      <c r="E75" s="8">
        <v>1.7883260070655552E-2</v>
      </c>
      <c r="F75" s="8">
        <v>2.0915373907124505E-2</v>
      </c>
      <c r="G75" s="8">
        <v>2.4842934816108331E-2</v>
      </c>
      <c r="H75" s="8">
        <v>2.5986693088427836E-2</v>
      </c>
      <c r="I75" s="8">
        <v>2.7409942595142046E-2</v>
      </c>
      <c r="J75" s="8">
        <v>2.8563997554720964E-2</v>
      </c>
      <c r="K75" s="8">
        <v>3.7200289168985358E-2</v>
      </c>
      <c r="L75" s="8">
        <v>3.9893526617948226E-2</v>
      </c>
      <c r="M75" s="8">
        <v>4.0129821261410556E-2</v>
      </c>
      <c r="N75" s="8">
        <v>3.5286617179881873E-2</v>
      </c>
      <c r="O75" s="8">
        <v>3.5371079415945493E-2</v>
      </c>
      <c r="P75" s="8">
        <v>3.3717014718938731E-2</v>
      </c>
    </row>
    <row r="78" spans="3:16" x14ac:dyDescent="0.25">
      <c r="D78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1E665-1494-4586-A724-684ECFBF2012}">
  <sheetPr codeName="Hoja3"/>
  <dimension ref="A1:AA66"/>
  <sheetViews>
    <sheetView tabSelected="1" zoomScale="145" zoomScaleNormal="145" workbookViewId="0">
      <selection activeCell="J2" sqref="J2"/>
    </sheetView>
  </sheetViews>
  <sheetFormatPr baseColWidth="10" defaultColWidth="0" defaultRowHeight="15" zeroHeight="1" x14ac:dyDescent="0.25"/>
  <cols>
    <col min="1" max="9" width="11.42578125" customWidth="1"/>
    <col min="10" max="10" width="30.5703125" customWidth="1"/>
    <col min="11" max="11" width="11.7109375" bestFit="1" customWidth="1"/>
    <col min="12" max="26" width="11.42578125" customWidth="1"/>
    <col min="27" max="27" width="0" hidden="1" customWidth="1"/>
    <col min="28" max="16384" width="11.42578125" hidden="1"/>
  </cols>
  <sheetData>
    <row r="1" spans="1:27" ht="16.5" x14ac:dyDescent="0.3">
      <c r="A1" s="13"/>
      <c r="B1" s="13"/>
      <c r="C1" s="13"/>
      <c r="D1" s="13"/>
      <c r="E1" s="13"/>
      <c r="F1" s="13"/>
      <c r="G1" s="14"/>
      <c r="H1" s="14"/>
      <c r="I1" s="15"/>
      <c r="J1" s="21" t="s">
        <v>59</v>
      </c>
      <c r="K1" s="14"/>
      <c r="L1" s="14"/>
      <c r="M1" s="14"/>
      <c r="N1" s="14"/>
      <c r="O1" s="14"/>
      <c r="P1" s="14"/>
      <c r="Q1" s="14"/>
      <c r="R1" s="14"/>
      <c r="S1" s="14"/>
      <c r="T1" s="14"/>
      <c r="U1" s="13"/>
      <c r="V1" s="13"/>
      <c r="W1" s="13"/>
      <c r="X1" s="13"/>
      <c r="Y1" s="13"/>
      <c r="Z1" s="13"/>
      <c r="AA1" s="5"/>
    </row>
    <row r="2" spans="1:27" ht="21" x14ac:dyDescent="0.4">
      <c r="A2" s="13"/>
      <c r="B2" s="13"/>
      <c r="C2" s="13"/>
      <c r="D2" s="13"/>
      <c r="E2" s="13"/>
      <c r="F2" s="13"/>
      <c r="G2" s="14"/>
      <c r="H2" s="14"/>
      <c r="I2" s="16" t="s">
        <v>43</v>
      </c>
      <c r="J2" s="17" t="s">
        <v>6</v>
      </c>
      <c r="K2" s="18"/>
      <c r="L2" s="18"/>
      <c r="M2" s="18"/>
      <c r="N2" s="18"/>
      <c r="O2" s="18"/>
      <c r="P2" s="18"/>
      <c r="Q2" s="16" t="s">
        <v>46</v>
      </c>
      <c r="R2" s="22" t="str">
        <f>VLOOKUP(J2,proceso!C8:S40,15,FALSE)</f>
        <v>Bajo</v>
      </c>
      <c r="S2" s="22"/>
      <c r="T2" s="14"/>
      <c r="U2" s="13"/>
      <c r="V2" s="13"/>
      <c r="W2" s="13"/>
      <c r="X2" s="13"/>
      <c r="Y2" s="13"/>
      <c r="Z2" s="13"/>
      <c r="AA2" s="5"/>
    </row>
    <row r="3" spans="1:27" ht="16.5" x14ac:dyDescent="0.3">
      <c r="A3" s="13"/>
      <c r="B3" s="13"/>
      <c r="C3" s="13"/>
      <c r="D3" s="13"/>
      <c r="E3" s="13"/>
      <c r="F3" s="13"/>
      <c r="G3" s="14"/>
      <c r="H3" s="14"/>
      <c r="I3" s="14"/>
      <c r="J3" s="14"/>
      <c r="K3" s="15"/>
      <c r="L3" s="15"/>
      <c r="M3" s="15"/>
      <c r="N3" s="15"/>
      <c r="O3" s="15"/>
      <c r="P3" s="14"/>
      <c r="Q3" s="14"/>
      <c r="R3" s="14"/>
      <c r="S3" s="14"/>
      <c r="T3" s="14"/>
      <c r="U3" s="13"/>
      <c r="V3" s="13"/>
      <c r="W3" s="13"/>
      <c r="X3" s="13"/>
      <c r="Y3" s="13"/>
      <c r="Z3" s="13"/>
      <c r="AA3" s="5"/>
    </row>
    <row r="4" spans="1:27" ht="21" x14ac:dyDescent="0.4">
      <c r="A4" s="13"/>
      <c r="B4" s="13"/>
      <c r="C4" s="13"/>
      <c r="D4" s="13"/>
      <c r="E4" s="13"/>
      <c r="F4" s="13"/>
      <c r="G4" s="14"/>
      <c r="H4" s="14"/>
      <c r="I4" s="16" t="s">
        <v>56</v>
      </c>
      <c r="J4" s="19" t="str">
        <f>VLOOKUP(J2,proceso!C8:S40,17,FALSE)</f>
        <v>Sur</v>
      </c>
      <c r="K4" s="20"/>
      <c r="L4" s="20"/>
      <c r="M4" s="20"/>
      <c r="N4" s="18"/>
      <c r="O4" s="18"/>
      <c r="P4" s="18"/>
      <c r="Q4" s="16" t="s">
        <v>45</v>
      </c>
      <c r="R4" s="22" t="str">
        <f>VLOOKUP(J2,proceso!C8:S40,16,FALSE)</f>
        <v>Sur-Sureste</v>
      </c>
      <c r="S4" s="22"/>
      <c r="T4" s="14"/>
      <c r="U4" s="13"/>
      <c r="V4" s="13"/>
      <c r="W4" s="13"/>
      <c r="X4" s="13"/>
      <c r="Y4" s="13"/>
      <c r="Z4" s="13"/>
      <c r="AA4" s="5"/>
    </row>
    <row r="5" spans="1:27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5"/>
    </row>
    <row r="6" spans="1:27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5"/>
    </row>
    <row r="7" spans="1:27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5"/>
    </row>
    <row r="8" spans="1:27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5"/>
    </row>
    <row r="9" spans="1:27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5"/>
    </row>
    <row r="10" spans="1:27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5"/>
    </row>
    <row r="11" spans="1:27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5"/>
    </row>
    <row r="12" spans="1:27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5"/>
    </row>
    <row r="13" spans="1:27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5"/>
    </row>
    <row r="14" spans="1:27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5"/>
    </row>
    <row r="15" spans="1:27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5"/>
    </row>
    <row r="16" spans="1:27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5"/>
    </row>
    <row r="17" spans="1:27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5"/>
    </row>
    <row r="18" spans="1:27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5"/>
    </row>
    <row r="19" spans="1:27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5"/>
    </row>
    <row r="20" spans="1:27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5"/>
    </row>
    <row r="21" spans="1:27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5"/>
    </row>
    <row r="22" spans="1:27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5"/>
    </row>
    <row r="23" spans="1:27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5"/>
    </row>
    <row r="24" spans="1:27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5"/>
    </row>
    <row r="25" spans="1:27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5"/>
    </row>
    <row r="26" spans="1:27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5"/>
    </row>
    <row r="27" spans="1:27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5"/>
    </row>
    <row r="28" spans="1:27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5"/>
    </row>
    <row r="29" spans="1:27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5"/>
    </row>
    <row r="30" spans="1:27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5"/>
    </row>
    <row r="31" spans="1:2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5"/>
    </row>
    <row r="32" spans="1:27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5"/>
    </row>
    <row r="33" spans="1:27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5"/>
    </row>
    <row r="34" spans="1:27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5"/>
    </row>
    <row r="35" spans="1:27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5"/>
    </row>
    <row r="36" spans="1:27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5"/>
    </row>
    <row r="37" spans="1:27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5"/>
    </row>
    <row r="38" spans="1:27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5"/>
    </row>
    <row r="39" spans="1:27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idden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idden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idden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9" customFormat="1" hidden="1" x14ac:dyDescent="0.25"/>
    <row r="50" customFormat="1" hidden="1" x14ac:dyDescent="0.25"/>
    <row r="51" customFormat="1" hidden="1" x14ac:dyDescent="0.25"/>
    <row r="52" customFormat="1" hidden="1" x14ac:dyDescent="0.25"/>
    <row r="53" customFormat="1" hidden="1" x14ac:dyDescent="0.25"/>
    <row r="54" customFormat="1" hidden="1" x14ac:dyDescent="0.25"/>
    <row r="55" customFormat="1" hidden="1" x14ac:dyDescent="0.25"/>
    <row r="56" customFormat="1" hidden="1" x14ac:dyDescent="0.25"/>
    <row r="57" customFormat="1" hidden="1" x14ac:dyDescent="0.25"/>
    <row r="58" customFormat="1" hidden="1" x14ac:dyDescent="0.25"/>
    <row r="59" customFormat="1" hidden="1" x14ac:dyDescent="0.25"/>
    <row r="60" customFormat="1" hidden="1" x14ac:dyDescent="0.25"/>
    <row r="61" customFormat="1" hidden="1" x14ac:dyDescent="0.25"/>
    <row r="62" customFormat="1" hidden="1" x14ac:dyDescent="0.25"/>
    <row r="63" customFormat="1" hidden="1" x14ac:dyDescent="0.25"/>
    <row r="64" customFormat="1" hidden="1" x14ac:dyDescent="0.25"/>
    <row r="65" customFormat="1" hidden="1" x14ac:dyDescent="0.25"/>
    <row r="66" customFormat="1" hidden="1" x14ac:dyDescent="0.25"/>
  </sheetData>
  <sheetProtection algorithmName="SHA-512" hashValue="0P0tbXE7KkAtJxL8fAiscFsCc5+5o0JVPQnZAF1csKZaummHjGHWicLJFNgIYUHz9OaRWVhmjdCbWJ9fQQmKtw==" saltValue="yyokzwGfdPEj5dtJ5wFWjQ==" spinCount="100000" sheet="1" objects="1" scenarios="1" selectLockedCells="1"/>
  <mergeCells count="2">
    <mergeCell ref="R2:S2"/>
    <mergeCell ref="R4:S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C1650D-D2E4-4B27-89C1-2933E5753E45}">
          <x14:formula1>
            <xm:f>catalogos!$B$4:$B$36</xm:f>
          </x14:formula1>
          <xm:sqref>J2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catalogos</vt:lpstr>
      <vt:lpstr>proceso</vt:lpstr>
      <vt:lpstr>remesas entidades</vt:lpstr>
    </vt:vector>
  </TitlesOfParts>
  <Company>SEGOB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Vazquez</dc:creator>
  <cp:lastModifiedBy>JORGE REYES MANZANO</cp:lastModifiedBy>
  <dcterms:created xsi:type="dcterms:W3CDTF">2025-03-14T17:15:31Z</dcterms:created>
  <dcterms:modified xsi:type="dcterms:W3CDTF">2026-06-18T20:40:59Z</dcterms:modified>
</cp:coreProperties>
</file>